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ad01\FolderRedirections\jdesproges-gotteron\Mes Documents\_JeanDG\2018 JDG Space\_KPI Prév\180830 Réunion 3\"/>
    </mc:Choice>
  </mc:AlternateContent>
  <xr:revisionPtr revIDLastSave="0" documentId="13_ncr:1_{D6F9091D-49C5-4BD6-B35C-D1FCCC9F3763}" xr6:coauthVersionLast="36" xr6:coauthVersionMax="36" xr10:uidLastSave="{00000000-0000-0000-0000-000000000000}"/>
  <bookViews>
    <workbookView minimized="1" xWindow="0" yWindow="16644" windowWidth="20160" windowHeight="8796" tabRatio="754" activeTab="2" xr2:uid="{00000000-000D-0000-FFFF-FFFF00000000}"/>
  </bookViews>
  <sheets>
    <sheet name="Matrice Temps-Temps" sheetId="8" r:id="rId1"/>
    <sheet name="STABILITE mois - Matrice" sheetId="9" r:id="rId2"/>
    <sheet name="STABILITE - Formule et exemple" sheetId="10" r:id="rId3"/>
  </sheets>
  <calcPr calcId="162913"/>
</workbook>
</file>

<file path=xl/calcChain.xml><?xml version="1.0" encoding="utf-8"?>
<calcChain xmlns="http://schemas.openxmlformats.org/spreadsheetml/2006/main">
  <c r="G5" i="10" l="1"/>
  <c r="G6" i="10"/>
  <c r="G7" i="10"/>
  <c r="G8" i="10"/>
  <c r="G4" i="10"/>
  <c r="C11" i="10" l="1"/>
  <c r="C10" i="10"/>
  <c r="C9" i="10"/>
  <c r="B4" i="10"/>
  <c r="B5" i="10" l="1"/>
  <c r="B6" i="10" l="1"/>
  <c r="T22" i="9"/>
  <c r="S21" i="9"/>
  <c r="R20" i="9"/>
  <c r="Q19" i="9"/>
  <c r="P18" i="9"/>
  <c r="O17" i="9"/>
  <c r="N16" i="9"/>
  <c r="M15" i="9"/>
  <c r="L14" i="9"/>
  <c r="K13" i="9"/>
  <c r="J12" i="9"/>
  <c r="I11" i="9"/>
  <c r="H10" i="9"/>
  <c r="G9" i="9"/>
  <c r="F8" i="9"/>
  <c r="E7" i="9"/>
  <c r="D6" i="9"/>
  <c r="C5" i="9"/>
  <c r="B5" i="9"/>
  <c r="B7" i="10" l="1"/>
  <c r="C6" i="9"/>
  <c r="D7" i="9" s="1"/>
  <c r="E8" i="9" s="1"/>
  <c r="F9" i="9" s="1"/>
  <c r="G10" i="9" s="1"/>
  <c r="H11" i="9" s="1"/>
  <c r="I12" i="9" s="1"/>
  <c r="J13" i="9" s="1"/>
  <c r="K14" i="9" s="1"/>
  <c r="L15" i="9" s="1"/>
  <c r="M16" i="9" s="1"/>
  <c r="N17" i="9" s="1"/>
  <c r="O18" i="9" s="1"/>
  <c r="P19" i="9" s="1"/>
  <c r="Q20" i="9" s="1"/>
  <c r="R21" i="9" s="1"/>
  <c r="S22" i="9" s="1"/>
  <c r="A3" i="10"/>
  <c r="A4" i="10" s="1"/>
  <c r="A5" i="10" s="1"/>
  <c r="A6" i="10" s="1"/>
  <c r="A7" i="10" s="1"/>
  <c r="A8" i="10" s="1"/>
  <c r="A9" i="10" s="1"/>
  <c r="S22" i="8"/>
  <c r="R21" i="8"/>
  <c r="Q20" i="8"/>
  <c r="P19" i="8"/>
  <c r="O18" i="8"/>
  <c r="N17" i="8"/>
  <c r="M16" i="8"/>
  <c r="L15" i="8"/>
  <c r="K14" i="8"/>
  <c r="J13" i="8"/>
  <c r="I12" i="8"/>
  <c r="H11" i="8"/>
  <c r="G10" i="8"/>
  <c r="F9" i="8"/>
  <c r="E8" i="8"/>
  <c r="D7" i="8"/>
  <c r="C6" i="8"/>
  <c r="B8" i="10" l="1"/>
  <c r="A10" i="10"/>
  <c r="A11" i="10" s="1"/>
  <c r="C2" i="10"/>
  <c r="E3" i="9"/>
  <c r="F3" i="9" s="1"/>
  <c r="G3" i="9" s="1"/>
  <c r="H3" i="9" s="1"/>
  <c r="I3" i="9" s="1"/>
  <c r="J3" i="9" s="1"/>
  <c r="K3" i="9" s="1"/>
  <c r="L3" i="9" s="1"/>
  <c r="M3" i="9" s="1"/>
  <c r="N3" i="9" s="1"/>
  <c r="O3" i="9" s="1"/>
  <c r="P3" i="9" s="1"/>
  <c r="Q3" i="9" s="1"/>
  <c r="R3" i="9" s="1"/>
  <c r="S3" i="9" s="1"/>
  <c r="T3" i="9" s="1"/>
  <c r="U3" i="9" s="1"/>
  <c r="D3" i="8"/>
  <c r="E3" i="8" s="1"/>
  <c r="F3" i="8" s="1"/>
  <c r="G3" i="8" s="1"/>
  <c r="H3" i="8" s="1"/>
  <c r="I3" i="8" s="1"/>
  <c r="J3" i="8" s="1"/>
  <c r="K3" i="8" s="1"/>
  <c r="L3" i="8" s="1"/>
  <c r="M3" i="8" s="1"/>
  <c r="N3" i="8" s="1"/>
  <c r="O3" i="8" s="1"/>
  <c r="P3" i="8" s="1"/>
  <c r="Q3" i="8" s="1"/>
  <c r="R3" i="8" s="1"/>
  <c r="S3" i="8" s="1"/>
  <c r="T3" i="8" s="1"/>
  <c r="B9" i="10" l="1"/>
  <c r="B10" i="10" s="1"/>
  <c r="B11" i="10" s="1"/>
  <c r="C1" i="10" s="1"/>
</calcChain>
</file>

<file path=xl/sharedStrings.xml><?xml version="1.0" encoding="utf-8"?>
<sst xmlns="http://schemas.openxmlformats.org/spreadsheetml/2006/main" count="60" uniqueCount="31">
  <si>
    <t>Exemple :</t>
  </si>
  <si>
    <t>M1</t>
  </si>
  <si>
    <t>M2</t>
  </si>
  <si>
    <t>M3</t>
  </si>
  <si>
    <t>M4</t>
  </si>
  <si>
    <t>M5</t>
  </si>
  <si>
    <t>M6</t>
  </si>
  <si>
    <t>M8</t>
  </si>
  <si>
    <t>M7</t>
  </si>
  <si>
    <t>M9</t>
  </si>
  <si>
    <t>M10</t>
  </si>
  <si>
    <t>M11</t>
  </si>
  <si>
    <t>M12</t>
  </si>
  <si>
    <t>M17</t>
  </si>
  <si>
    <t>M16</t>
  </si>
  <si>
    <t>M15</t>
  </si>
  <si>
    <t>M14</t>
  </si>
  <si>
    <t>M13</t>
  </si>
  <si>
    <t>M18</t>
  </si>
  <si>
    <t>Mois</t>
  </si>
  <si>
    <t>Horizon FERME</t>
  </si>
  <si>
    <t>Horizon FLEXIBLE</t>
  </si>
  <si>
    <t>Horizon PREVISIONNEL</t>
  </si>
  <si>
    <t>Prévisions</t>
  </si>
  <si>
    <t>(1 - écart / mois précédent)</t>
  </si>
  <si>
    <t>Quantité prévue
en Mi pour M9</t>
  </si>
  <si>
    <r>
      <t>M</t>
    </r>
    <r>
      <rPr>
        <b/>
        <vertAlign val="subscript"/>
        <sz val="16"/>
        <color rgb="FFCC0099"/>
        <rFont val="Arial"/>
        <family val="2"/>
      </rPr>
      <t>i</t>
    </r>
  </si>
  <si>
    <t>Horizon
FLEXIBLE</t>
  </si>
  <si>
    <t>Horizon
FERME</t>
  </si>
  <si>
    <t>Le calcul de la stabilité ne porte que sur l'horizon flexible</t>
  </si>
  <si>
    <t>% Stabilité de la prévision du mois Mi
par rapport à la prévision du mois suivant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</si>
</sst>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"/>
    <numFmt numFmtId="165" formatCode="#0&quot; mois&quot;"/>
    <numFmt numFmtId="166" formatCode="&quot;M&quot;0"/>
    <numFmt numFmtId="167" formatCode="&quot;= M&quot;0"/>
    <numFmt numFmtId="168" formatCode="##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6"/>
      <color rgb="FFCC0099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16"/>
      <color rgb="FF3333FF"/>
      <name val="Arial"/>
      <family val="2"/>
    </font>
    <font>
      <b/>
      <vertAlign val="subscript"/>
      <sz val="16"/>
      <color rgb="FFCC0099"/>
      <name val="Arial"/>
      <family val="2"/>
    </font>
    <font>
      <b/>
      <i/>
      <sz val="14"/>
      <color theme="1"/>
      <name val="Arial"/>
      <family val="2"/>
    </font>
    <font>
      <b/>
      <sz val="2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FF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7" fillId="0" borderId="13" xfId="0" applyFont="1" applyBorder="1" applyAlignment="1">
      <alignment vertical="center"/>
    </xf>
    <xf numFmtId="17" fontId="4" fillId="0" borderId="7" xfId="0" applyNumberFormat="1" applyFont="1" applyBorder="1" applyAlignment="1">
      <alignment horizontal="center"/>
    </xf>
    <xf numFmtId="17" fontId="4" fillId="0" borderId="8" xfId="0" applyNumberFormat="1" applyFont="1" applyBorder="1" applyAlignment="1">
      <alignment horizontal="center"/>
    </xf>
    <xf numFmtId="17" fontId="4" fillId="0" borderId="9" xfId="0" applyNumberFormat="1" applyFont="1" applyBorder="1" applyAlignment="1">
      <alignment horizontal="center"/>
    </xf>
    <xf numFmtId="0" fontId="1" fillId="0" borderId="13" xfId="0" applyFont="1" applyBorder="1"/>
    <xf numFmtId="0" fontId="3" fillId="6" borderId="10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6" borderId="7" xfId="0" applyNumberFormat="1" applyFont="1" applyFill="1" applyBorder="1" applyAlignment="1">
      <alignment horizontal="center" vertical="center"/>
    </xf>
    <xf numFmtId="0" fontId="1" fillId="0" borderId="14" xfId="0" applyFont="1" applyBorder="1"/>
    <xf numFmtId="0" fontId="1" fillId="0" borderId="0" xfId="0" applyFont="1" applyBorder="1"/>
    <xf numFmtId="0" fontId="3" fillId="3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6" fillId="3" borderId="8" xfId="0" applyFont="1" applyFill="1" applyBorder="1" applyAlignment="1">
      <alignment horizontal="center" vertical="center"/>
    </xf>
    <xf numFmtId="0" fontId="3" fillId="6" borderId="11" xfId="0" applyNumberFormat="1" applyFont="1" applyFill="1" applyBorder="1" applyAlignment="1">
      <alignment horizontal="center" vertical="center"/>
    </xf>
    <xf numFmtId="17" fontId="4" fillId="6" borderId="10" xfId="0" applyNumberFormat="1" applyFont="1" applyFill="1" applyBorder="1" applyAlignment="1">
      <alignment horizontal="center" vertical="center"/>
    </xf>
    <xf numFmtId="17" fontId="3" fillId="6" borderId="10" xfId="0" applyNumberFormat="1" applyFont="1" applyFill="1" applyBorder="1" applyAlignment="1">
      <alignment horizontal="center" vertical="center"/>
    </xf>
    <xf numFmtId="0" fontId="3" fillId="6" borderId="15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vertical="center"/>
    </xf>
    <xf numFmtId="0" fontId="1" fillId="0" borderId="16" xfId="0" applyFont="1" applyBorder="1"/>
    <xf numFmtId="0" fontId="6" fillId="3" borderId="8" xfId="0" applyFont="1" applyFill="1" applyBorder="1" applyAlignment="1">
      <alignment vertical="center"/>
    </xf>
    <xf numFmtId="17" fontId="4" fillId="6" borderId="17" xfId="0" applyNumberFormat="1" applyFont="1" applyFill="1" applyBorder="1" applyAlignment="1">
      <alignment horizontal="center" vertical="center"/>
    </xf>
    <xf numFmtId="0" fontId="3" fillId="6" borderId="18" xfId="0" applyNumberFormat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166" fontId="7" fillId="5" borderId="6" xfId="0" applyNumberFormat="1" applyFont="1" applyFill="1" applyBorder="1" applyAlignment="1">
      <alignment horizontal="center" vertical="center"/>
    </xf>
    <xf numFmtId="164" fontId="6" fillId="3" borderId="5" xfId="0" quotePrefix="1" applyNumberFormat="1" applyFont="1" applyFill="1" applyBorder="1" applyAlignment="1">
      <alignment horizontal="center" vertical="center"/>
    </xf>
    <xf numFmtId="17" fontId="7" fillId="0" borderId="6" xfId="0" applyNumberFormat="1" applyFont="1" applyBorder="1" applyAlignment="1">
      <alignment horizontal="center" vertical="center"/>
    </xf>
    <xf numFmtId="166" fontId="6" fillId="3" borderId="5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2" fillId="7" borderId="5" xfId="0" applyFont="1" applyFill="1" applyBorder="1" applyAlignment="1">
      <alignment horizontal="center" vertical="center" wrapText="1"/>
    </xf>
    <xf numFmtId="17" fontId="9" fillId="6" borderId="21" xfId="0" applyNumberFormat="1" applyFont="1" applyFill="1" applyBorder="1" applyAlignment="1">
      <alignment horizontal="center" vertical="center"/>
    </xf>
    <xf numFmtId="167" fontId="7" fillId="6" borderId="22" xfId="0" applyNumberFormat="1" applyFont="1" applyFill="1" applyBorder="1" applyAlignment="1">
      <alignment horizontal="center" vertical="center"/>
    </xf>
    <xf numFmtId="0" fontId="6" fillId="3" borderId="23" xfId="0" applyNumberFormat="1" applyFont="1" applyFill="1" applyBorder="1" applyAlignment="1">
      <alignment horizontal="center" vertical="center"/>
    </xf>
    <xf numFmtId="17" fontId="9" fillId="6" borderId="24" xfId="0" applyNumberFormat="1" applyFont="1" applyFill="1" applyBorder="1" applyAlignment="1">
      <alignment horizontal="center" vertical="center"/>
    </xf>
    <xf numFmtId="167" fontId="7" fillId="6" borderId="25" xfId="0" applyNumberFormat="1" applyFont="1" applyFill="1" applyBorder="1" applyAlignment="1">
      <alignment horizontal="center" vertical="center"/>
    </xf>
    <xf numFmtId="168" fontId="6" fillId="3" borderId="26" xfId="0" applyNumberFormat="1" applyFont="1" applyFill="1" applyBorder="1" applyAlignment="1">
      <alignment horizontal="center" vertical="center"/>
    </xf>
    <xf numFmtId="17" fontId="9" fillId="6" borderId="27" xfId="0" applyNumberFormat="1" applyFont="1" applyFill="1" applyBorder="1" applyAlignment="1">
      <alignment horizontal="center" vertical="center"/>
    </xf>
    <xf numFmtId="167" fontId="7" fillId="6" borderId="28" xfId="0" applyNumberFormat="1" applyFont="1" applyFill="1" applyBorder="1" applyAlignment="1">
      <alignment horizontal="center" vertical="center"/>
    </xf>
    <xf numFmtId="168" fontId="6" fillId="3" borderId="29" xfId="0" applyNumberFormat="1" applyFont="1" applyFill="1" applyBorder="1" applyAlignment="1">
      <alignment horizontal="center" vertical="center"/>
    </xf>
    <xf numFmtId="168" fontId="10" fillId="4" borderId="23" xfId="0" applyNumberFormat="1" applyFont="1" applyFill="1" applyBorder="1" applyAlignment="1">
      <alignment horizontal="center" vertical="center"/>
    </xf>
    <xf numFmtId="168" fontId="10" fillId="4" borderId="26" xfId="0" applyNumberFormat="1" applyFont="1" applyFill="1" applyBorder="1" applyAlignment="1">
      <alignment horizontal="center" vertical="center"/>
    </xf>
    <xf numFmtId="168" fontId="10" fillId="4" borderId="29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vertical="top"/>
    </xf>
    <xf numFmtId="0" fontId="5" fillId="0" borderId="0" xfId="0" applyFont="1" applyAlignment="1">
      <alignment horizontal="left" vertical="center"/>
    </xf>
    <xf numFmtId="9" fontId="13" fillId="7" borderId="5" xfId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65" fontId="3" fillId="4" borderId="12" xfId="0" applyNumberFormat="1" applyFont="1" applyFill="1" applyBorder="1" applyAlignment="1">
      <alignment horizontal="center"/>
    </xf>
    <xf numFmtId="165" fontId="3" fillId="4" borderId="0" xfId="0" applyNumberFormat="1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5" fontId="3" fillId="3" borderId="12" xfId="0" applyNumberFormat="1" applyFont="1" applyFill="1" applyBorder="1" applyAlignment="1">
      <alignment horizontal="center"/>
    </xf>
    <xf numFmtId="165" fontId="3" fillId="3" borderId="0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5" fontId="3" fillId="2" borderId="12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center"/>
    </xf>
    <xf numFmtId="0" fontId="12" fillId="0" borderId="14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6" fillId="0" borderId="2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CC0099"/>
      <color rgb="FFFF99FF"/>
      <color rgb="FF00B0F0"/>
      <color rgb="FF99FF33"/>
      <color rgb="FF3333FF"/>
      <color rgb="FF0000CC"/>
      <color rgb="FFFFFF99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solidFill>
          <a:srgbClr val="FF99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'STABILITE - Formule et exemple'!$G$2</c:f>
              <c:strCache>
                <c:ptCount val="1"/>
                <c:pt idx="0">
                  <c:v>% Stabilité de la prévision du mois Mi
par rapport à la prévision du mois suivant</c:v>
                </c:pt>
              </c:strCache>
            </c:strRef>
          </c:tx>
          <c:spPr>
            <a:solidFill>
              <a:srgbClr val="FF99FF"/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strRef>
              <c:f>'STABILITE - Formule et exemple'!$F$4:$F$8</c:f>
              <c:strCache>
                <c:ptCount val="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</c:strCache>
            </c:strRef>
          </c:cat>
          <c:val>
            <c:numRef>
              <c:f>'STABILITE - Formule et exemple'!$G$4:$G$8</c:f>
              <c:numCache>
                <c:formatCode>0%</c:formatCode>
                <c:ptCount val="5"/>
                <c:pt idx="0">
                  <c:v>0.75</c:v>
                </c:pt>
                <c:pt idx="1">
                  <c:v>2</c:v>
                </c:pt>
                <c:pt idx="2">
                  <c:v>0.83333333333333337</c:v>
                </c:pt>
                <c:pt idx="3">
                  <c:v>0.4</c:v>
                </c:pt>
                <c:pt idx="4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39-42D3-BF12-F2CDA27BE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6336200"/>
        <c:axId val="436338944"/>
      </c:barChart>
      <c:catAx>
        <c:axId val="436336200"/>
        <c:scaling>
          <c:orientation val="maxMin"/>
        </c:scaling>
        <c:delete val="0"/>
        <c:axPos val="l"/>
        <c:title>
          <c:tx>
            <c:strRef>
              <c:f>'STABILITE - Formule et exemple'!$F$2</c:f>
              <c:strCache>
                <c:ptCount val="1"/>
                <c:pt idx="0">
                  <c:v>Mi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CC0099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>
                <a:alpha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CC0099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36338944"/>
        <c:crosses val="autoZero"/>
        <c:auto val="1"/>
        <c:lblAlgn val="ctr"/>
        <c:lblOffset val="100"/>
        <c:noMultiLvlLbl val="0"/>
      </c:catAx>
      <c:valAx>
        <c:axId val="436338944"/>
        <c:scaling>
          <c:orientation val="minMax"/>
          <c:max val="2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36336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53340</xdr:rowOff>
    </xdr:from>
    <xdr:to>
      <xdr:col>20</xdr:col>
      <xdr:colOff>0</xdr:colOff>
      <xdr:row>0</xdr:row>
      <xdr:rowOff>739140</xdr:rowOff>
    </xdr:to>
    <xdr:sp macro="" textlink="">
      <xdr:nvSpPr>
        <xdr:cNvPr id="2" name="Flèche : droite 1">
          <a:extLst>
            <a:ext uri="{FF2B5EF4-FFF2-40B4-BE49-F238E27FC236}">
              <a16:creationId xmlns:a16="http://schemas.microsoft.com/office/drawing/2014/main" id="{82731925-74BB-47F9-9252-CF010C982EFB}"/>
            </a:ext>
          </a:extLst>
        </xdr:cNvPr>
        <xdr:cNvSpPr/>
      </xdr:nvSpPr>
      <xdr:spPr>
        <a:xfrm>
          <a:off x="2194560" y="53340"/>
          <a:ext cx="11506200" cy="685800"/>
        </a:xfrm>
        <a:prstGeom prst="rightArrow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Axe HORIZON</a:t>
          </a:r>
          <a:r>
            <a:rPr lang="fr-FR" sz="18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 PLANIFICATION</a:t>
          </a:r>
          <a:endParaRPr lang="fr-FR" sz="18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95250</xdr:colOff>
      <xdr:row>5</xdr:row>
      <xdr:rowOff>38101</xdr:rowOff>
    </xdr:from>
    <xdr:to>
      <xdr:col>0</xdr:col>
      <xdr:colOff>1447800</xdr:colOff>
      <xdr:row>22</xdr:row>
      <xdr:rowOff>160868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26009097-E55A-4BEB-ABD3-775CC0F2E07E}"/>
            </a:ext>
          </a:extLst>
        </xdr:cNvPr>
        <xdr:cNvSpPr/>
      </xdr:nvSpPr>
      <xdr:spPr>
        <a:xfrm>
          <a:off x="95250" y="1615441"/>
          <a:ext cx="1352550" cy="3749887"/>
        </a:xfrm>
        <a:prstGeom prst="downArrow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" lIns="0" tIns="36000" rIns="0" bIns="36000" rtlCol="0" anchor="ctr" anchorCtr="1"/>
        <a:lstStyle/>
        <a:p>
          <a:pPr algn="ctr"/>
          <a:r>
            <a:rPr lang="fr-FR" sz="1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Axe CHRONOLOGIE</a:t>
          </a:r>
        </a:p>
      </xdr:txBody>
    </xdr:sp>
    <xdr:clientData/>
  </xdr:twoCellAnchor>
  <xdr:twoCellAnchor>
    <xdr:from>
      <xdr:col>2</xdr:col>
      <xdr:colOff>143932</xdr:colOff>
      <xdr:row>9</xdr:row>
      <xdr:rowOff>143934</xdr:rowOff>
    </xdr:from>
    <xdr:to>
      <xdr:col>5</xdr:col>
      <xdr:colOff>253999</xdr:colOff>
      <xdr:row>12</xdr:row>
      <xdr:rowOff>33868</xdr:rowOff>
    </xdr:to>
    <xdr:sp macro="" textlink="">
      <xdr:nvSpPr>
        <xdr:cNvPr id="4" name="Rectangle à coins arrondis 15">
          <a:extLst>
            <a:ext uri="{FF2B5EF4-FFF2-40B4-BE49-F238E27FC236}">
              <a16:creationId xmlns:a16="http://schemas.microsoft.com/office/drawing/2014/main" id="{CD9F4920-3B31-444A-B403-6C464C5B5559}"/>
            </a:ext>
          </a:extLst>
        </xdr:cNvPr>
        <xdr:cNvSpPr/>
      </xdr:nvSpPr>
      <xdr:spPr>
        <a:xfrm>
          <a:off x="2323252" y="2574714"/>
          <a:ext cx="2030307" cy="530014"/>
        </a:xfrm>
        <a:prstGeom prst="wedgeRoundRectCallout">
          <a:avLst>
            <a:gd name="adj1" fmla="val 86278"/>
            <a:gd name="adj2" fmla="val 61028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 anchorCtr="1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Diffusion des plans</a:t>
          </a:r>
          <a:r>
            <a:rPr lang="fr-FR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d'appro</a:t>
          </a:r>
          <a:endParaRPr lang="fr-FR" i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143932</xdr:colOff>
      <xdr:row>9</xdr:row>
      <xdr:rowOff>143934</xdr:rowOff>
    </xdr:from>
    <xdr:to>
      <xdr:col>5</xdr:col>
      <xdr:colOff>253999</xdr:colOff>
      <xdr:row>12</xdr:row>
      <xdr:rowOff>33868</xdr:rowOff>
    </xdr:to>
    <xdr:sp macro="" textlink="">
      <xdr:nvSpPr>
        <xdr:cNvPr id="5" name="Rectangle à coins arrondis 15">
          <a:extLst>
            <a:ext uri="{FF2B5EF4-FFF2-40B4-BE49-F238E27FC236}">
              <a16:creationId xmlns:a16="http://schemas.microsoft.com/office/drawing/2014/main" id="{10E018E4-03CB-4AE2-BFF8-1177515D8906}"/>
            </a:ext>
          </a:extLst>
        </xdr:cNvPr>
        <xdr:cNvSpPr/>
      </xdr:nvSpPr>
      <xdr:spPr>
        <a:xfrm>
          <a:off x="2323252" y="2574714"/>
          <a:ext cx="2030307" cy="530014"/>
        </a:xfrm>
        <a:prstGeom prst="wedgeRoundRectCallout">
          <a:avLst>
            <a:gd name="adj1" fmla="val 86278"/>
            <a:gd name="adj2" fmla="val 61028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 anchorCtr="1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Diffusion des plans</a:t>
          </a:r>
          <a:r>
            <a:rPr lang="fr-FR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d'appro</a:t>
          </a:r>
          <a:endParaRPr lang="fr-FR" i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0</xdr:row>
      <xdr:rowOff>53340</xdr:rowOff>
    </xdr:from>
    <xdr:to>
      <xdr:col>21</xdr:col>
      <xdr:colOff>0</xdr:colOff>
      <xdr:row>0</xdr:row>
      <xdr:rowOff>739140</xdr:rowOff>
    </xdr:to>
    <xdr:sp macro="" textlink="">
      <xdr:nvSpPr>
        <xdr:cNvPr id="2" name="Flèche : droite 1">
          <a:extLst>
            <a:ext uri="{FF2B5EF4-FFF2-40B4-BE49-F238E27FC236}">
              <a16:creationId xmlns:a16="http://schemas.microsoft.com/office/drawing/2014/main" id="{067C3678-71AB-47C4-BC61-C7CED9E074F2}"/>
            </a:ext>
          </a:extLst>
        </xdr:cNvPr>
        <xdr:cNvSpPr/>
      </xdr:nvSpPr>
      <xdr:spPr>
        <a:xfrm>
          <a:off x="2194560" y="53340"/>
          <a:ext cx="11506200" cy="685800"/>
        </a:xfrm>
        <a:prstGeom prst="rightArrow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Axe HORIZON</a:t>
          </a:r>
          <a:r>
            <a:rPr lang="fr-FR" sz="18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 PLANIFICATION</a:t>
          </a:r>
          <a:endParaRPr lang="fr-FR" sz="18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95250</xdr:colOff>
      <xdr:row>5</xdr:row>
      <xdr:rowOff>38101</xdr:rowOff>
    </xdr:from>
    <xdr:to>
      <xdr:col>0</xdr:col>
      <xdr:colOff>1447800</xdr:colOff>
      <xdr:row>22</xdr:row>
      <xdr:rowOff>160868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52B57447-4C9A-49FF-9E00-E95377953367}"/>
            </a:ext>
          </a:extLst>
        </xdr:cNvPr>
        <xdr:cNvSpPr/>
      </xdr:nvSpPr>
      <xdr:spPr>
        <a:xfrm>
          <a:off x="95250" y="1615441"/>
          <a:ext cx="1352550" cy="3749887"/>
        </a:xfrm>
        <a:prstGeom prst="downArrow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" lIns="0" tIns="36000" rIns="0" bIns="36000" rtlCol="0" anchor="ctr" anchorCtr="1"/>
        <a:lstStyle/>
        <a:p>
          <a:pPr algn="ctr"/>
          <a:r>
            <a:rPr lang="fr-FR" sz="1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Axe CHRONOLOGIE</a:t>
          </a:r>
        </a:p>
      </xdr:txBody>
    </xdr:sp>
    <xdr:clientData/>
  </xdr:twoCellAnchor>
  <xdr:twoCellAnchor>
    <xdr:from>
      <xdr:col>12</xdr:col>
      <xdr:colOff>130094</xdr:colOff>
      <xdr:row>4</xdr:row>
      <xdr:rowOff>76200</xdr:rowOff>
    </xdr:from>
    <xdr:to>
      <xdr:col>12</xdr:col>
      <xdr:colOff>130094</xdr:colOff>
      <xdr:row>9</xdr:row>
      <xdr:rowOff>247650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60673962-7342-4A90-A313-DC2B3E639B00}"/>
            </a:ext>
          </a:extLst>
        </xdr:cNvPr>
        <xdr:cNvCxnSpPr/>
      </xdr:nvCxnSpPr>
      <xdr:spPr>
        <a:xfrm>
          <a:off x="9035969" y="1428750"/>
          <a:ext cx="0" cy="1600200"/>
        </a:xfrm>
        <a:prstGeom prst="straightConnector1">
          <a:avLst/>
        </a:prstGeom>
        <a:ln w="38100">
          <a:solidFill>
            <a:srgbClr val="CC0099"/>
          </a:solidFill>
          <a:headEnd type="triangle" w="lg" len="lg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</xdr:colOff>
      <xdr:row>7</xdr:row>
      <xdr:rowOff>38100</xdr:rowOff>
    </xdr:from>
    <xdr:to>
      <xdr:col>14</xdr:col>
      <xdr:colOff>655701</xdr:colOff>
      <xdr:row>7</xdr:row>
      <xdr:rowOff>253544</xdr:rowOff>
    </xdr:to>
    <xdr:sp macro="" textlink="">
      <xdr:nvSpPr>
        <xdr:cNvPr id="5" name="ZoneTexte 11">
          <a:extLst>
            <a:ext uri="{FF2B5EF4-FFF2-40B4-BE49-F238E27FC236}">
              <a16:creationId xmlns:a16="http://schemas.microsoft.com/office/drawing/2014/main" id="{2724675C-3694-468C-8CA5-9F155B117939}"/>
            </a:ext>
          </a:extLst>
        </xdr:cNvPr>
        <xdr:cNvSpPr txBox="1"/>
      </xdr:nvSpPr>
      <xdr:spPr>
        <a:xfrm>
          <a:off x="8943975" y="2247900"/>
          <a:ext cx="1951101" cy="215444"/>
        </a:xfrm>
        <a:prstGeom prst="rect">
          <a:avLst/>
        </a:prstGeom>
        <a:noFill/>
        <a:ln w="12700">
          <a:noFill/>
        </a:ln>
      </xdr:spPr>
      <xdr:txBody>
        <a:bodyPr wrap="square" lIns="0" tIns="0" rIns="0" bIns="0" rtlCol="0" anchor="ctr" anchorCtr="1">
          <a:spAutoFit/>
        </a:bodyPr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400" b="1" i="1">
              <a:solidFill>
                <a:srgbClr val="CC0099"/>
              </a:solidFill>
              <a:latin typeface="Arial" panose="020B0604020202020204" pitchFamily="34" charset="0"/>
              <a:cs typeface="Arial" panose="020B0604020202020204" pitchFamily="34" charset="0"/>
            </a:rPr>
            <a:t>Horizon de stabilité</a:t>
          </a:r>
        </a:p>
      </xdr:txBody>
    </xdr:sp>
    <xdr:clientData/>
  </xdr:twoCellAnchor>
  <xdr:twoCellAnchor>
    <xdr:from>
      <xdr:col>3</xdr:col>
      <xdr:colOff>647700</xdr:colOff>
      <xdr:row>28</xdr:row>
      <xdr:rowOff>28575</xdr:rowOff>
    </xdr:from>
    <xdr:to>
      <xdr:col>17</xdr:col>
      <xdr:colOff>63336</xdr:colOff>
      <xdr:row>31</xdr:row>
      <xdr:rowOff>160556</xdr:rowOff>
    </xdr:to>
    <xdr:sp macro="" textlink="">
      <xdr:nvSpPr>
        <xdr:cNvPr id="9" name="ZoneTexte 9">
          <a:extLst>
            <a:ext uri="{FF2B5EF4-FFF2-40B4-BE49-F238E27FC236}">
              <a16:creationId xmlns:a16="http://schemas.microsoft.com/office/drawing/2014/main" id="{226305D8-622C-4B0C-9857-CB26F547106C}"/>
            </a:ext>
          </a:extLst>
        </xdr:cNvPr>
        <xdr:cNvSpPr txBox="1"/>
      </xdr:nvSpPr>
      <xdr:spPr>
        <a:xfrm>
          <a:off x="3552825" y="6800850"/>
          <a:ext cx="8750136" cy="646331"/>
        </a:xfrm>
        <a:prstGeom prst="rect">
          <a:avLst/>
        </a:prstGeom>
        <a:solidFill>
          <a:srgbClr val="FF99FF"/>
        </a:solidFill>
      </xdr:spPr>
      <xdr:txBody>
        <a:bodyPr wrap="square" rtlCol="0">
          <a:spAutoFit/>
        </a:bodyPr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b="1">
              <a:latin typeface="Arial" panose="020B0604020202020204" pitchFamily="34" charset="0"/>
              <a:cs typeface="Arial" panose="020B0604020202020204" pitchFamily="34" charset="0"/>
            </a:rPr>
            <a:t>Stabilité (« stability ») :	</a:t>
          </a:r>
          <a:r>
            <a:rPr lang="fr-FR">
              <a:latin typeface="Arial" panose="020B0604020202020204" pitchFamily="34" charset="0"/>
              <a:cs typeface="Arial" panose="020B0604020202020204" pitchFamily="34" charset="0"/>
            </a:rPr>
            <a:t>capacité d'une </a:t>
          </a:r>
          <a:r>
            <a:rPr lang="fr-FR" b="1">
              <a:solidFill>
                <a:srgbClr val="CC0099"/>
              </a:solidFill>
              <a:latin typeface="Arial" panose="020B0604020202020204" pitchFamily="34" charset="0"/>
              <a:cs typeface="Arial" panose="020B0604020202020204" pitchFamily="34" charset="0"/>
            </a:rPr>
            <a:t>prévision</a:t>
          </a:r>
          <a:r>
            <a:rPr lang="fr-FR">
              <a:latin typeface="Arial" panose="020B0604020202020204" pitchFamily="34" charset="0"/>
              <a:cs typeface="Arial" panose="020B0604020202020204" pitchFamily="34" charset="0"/>
            </a:rPr>
            <a:t> à rester identique dans le</a:t>
          </a:r>
        </a:p>
        <a:p>
          <a:r>
            <a:rPr lang="fr-FR">
              <a:latin typeface="Arial" panose="020B0604020202020204" pitchFamily="34" charset="0"/>
              <a:cs typeface="Arial" panose="020B0604020202020204" pitchFamily="34" charset="0"/>
            </a:rPr>
            <a:t>			temps, pendant un temps donné (</a:t>
          </a:r>
          <a:r>
            <a:rPr lang="fr-FR" b="1">
              <a:solidFill>
                <a:srgbClr val="CC0099"/>
              </a:solidFill>
              <a:latin typeface="Arial" panose="020B0604020202020204" pitchFamily="34" charset="0"/>
              <a:cs typeface="Arial" panose="020B0604020202020204" pitchFamily="34" charset="0"/>
            </a:rPr>
            <a:t>horizon de stabilité</a:t>
          </a:r>
          <a:r>
            <a:rPr lang="fr-FR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257174</xdr:colOff>
      <xdr:row>0</xdr:row>
      <xdr:rowOff>323850</xdr:rowOff>
    </xdr:from>
    <xdr:to>
      <xdr:col>11</xdr:col>
      <xdr:colOff>361949</xdr:colOff>
      <xdr:row>8</xdr:row>
      <xdr:rowOff>127635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134C8E87-4691-4EAB-A27B-A29F0F4D61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104304</xdr:colOff>
      <xdr:row>10</xdr:row>
      <xdr:rowOff>56092</xdr:rowOff>
    </xdr:from>
    <xdr:to>
      <xdr:col>6</xdr:col>
      <xdr:colOff>1663065</xdr:colOff>
      <xdr:row>10</xdr:row>
      <xdr:rowOff>350308</xdr:rowOff>
    </xdr:to>
    <xdr:sp macro="" textlink="">
      <xdr:nvSpPr>
        <xdr:cNvPr id="11" name="Rectangle à coins arrondis 5">
          <a:extLst>
            <a:ext uri="{FF2B5EF4-FFF2-40B4-BE49-F238E27FC236}">
              <a16:creationId xmlns:a16="http://schemas.microsoft.com/office/drawing/2014/main" id="{7CC292A0-1AD3-4000-A7FD-4F00C7B5DC16}"/>
            </a:ext>
          </a:extLst>
        </xdr:cNvPr>
        <xdr:cNvSpPr/>
      </xdr:nvSpPr>
      <xdr:spPr>
        <a:xfrm>
          <a:off x="4219104" y="3989917"/>
          <a:ext cx="1920711" cy="294216"/>
        </a:xfrm>
        <a:prstGeom prst="wedgeRoundRectCallout">
          <a:avLst>
            <a:gd name="adj1" fmla="val -50606"/>
            <a:gd name="adj2" fmla="val -106975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On regarde dans le futur</a:t>
          </a:r>
        </a:p>
      </xdr:txBody>
    </xdr:sp>
    <xdr:clientData/>
  </xdr:twoCellAnchor>
  <xdr:oneCellAnchor>
    <xdr:from>
      <xdr:col>5</xdr:col>
      <xdr:colOff>90626</xdr:colOff>
      <xdr:row>12</xdr:row>
      <xdr:rowOff>10886</xdr:rowOff>
    </xdr:from>
    <xdr:ext cx="6681188" cy="5980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ZoneTexte 5">
              <a:extLst>
                <a:ext uri="{FF2B5EF4-FFF2-40B4-BE49-F238E27FC236}">
                  <a16:creationId xmlns:a16="http://schemas.microsoft.com/office/drawing/2014/main" id="{FE0A100C-52DE-4E2B-8570-200DF59D15E3}"/>
                </a:ext>
              </a:extLst>
            </xdr:cNvPr>
            <xdr:cNvSpPr txBox="1"/>
          </xdr:nvSpPr>
          <xdr:spPr>
            <a:xfrm>
              <a:off x="3955055" y="4484915"/>
              <a:ext cx="6681188" cy="598049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𝑺𝒕𝒂𝒃𝒊𝒍𝒊𝒕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𝒑𝒓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é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𝒗𝒊𝒔𝒊𝒐𝒏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 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𝑴𝒊</m:t>
                  </m:r>
                  <m:r>
                    <a:rPr lang="fr-FR" sz="2400" b="1" i="1" baseline="30000">
                      <a:latin typeface="Cambria Math" panose="02040503050406030204" pitchFamily="18" charset="0"/>
                    </a:rPr>
                    <m:t>∗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=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r-FR" sz="2400" b="1" i="1">
                      <a:latin typeface="Cambria Math" panose="02040503050406030204" pitchFamily="18" charset="0"/>
                    </a:rPr>
                    <m:t>− </m:t>
                  </m:r>
                  <m:f>
                    <m:fPr>
                      <m:ctrlPr>
                        <a:rPr lang="fr-FR" sz="24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d>
                        <m:dPr>
                          <m:ctrlPr>
                            <a:rPr lang="fr-FR" sz="2400" b="1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fr-FR" sz="2400" b="1" i="1">
                              <a:latin typeface="Cambria Math" panose="02040503050406030204" pitchFamily="18" charset="0"/>
                            </a:rPr>
                            <m:t>𝑷𝑴𝒊</m:t>
                          </m:r>
                        </m:e>
                      </m:d>
                      <m:r>
                        <a:rPr lang="fr-FR" sz="2400" b="1" i="1">
                          <a:latin typeface="Cambria Math" panose="02040503050406030204" pitchFamily="18" charset="0"/>
                        </a:rPr>
                        <m:t> − (</m:t>
                      </m:r>
                      <m:r>
                        <a:rPr lang="fr-FR" sz="2400" b="1" i="1">
                          <a:solidFill>
                            <a:schemeClr val="tx1"/>
                          </a:solidFill>
                          <a:latin typeface="Cambria Math" panose="02040503050406030204" pitchFamily="18" charset="0"/>
                        </a:rPr>
                        <m:t>𝑷𝑴𝒊</m:t>
                      </m:r>
                      <m:r>
                        <a:rPr lang="fr-FR" sz="2400" b="1" i="1">
                          <a:solidFill>
                            <a:schemeClr val="tx1"/>
                          </a:solidFill>
                          <a:latin typeface="Cambria Math" panose="02040503050406030204" pitchFamily="18" charset="0"/>
                        </a:rPr>
                        <m:t>+</m:t>
                      </m:r>
                      <m:r>
                        <a:rPr lang="fr-FR" sz="2400" b="1" i="1">
                          <a:solidFill>
                            <a:schemeClr val="tx1"/>
                          </a:solidFill>
                          <a:latin typeface="Cambria Math" panose="02040503050406030204" pitchFamily="18" charset="0"/>
                        </a:rPr>
                        <m:t>𝟏</m:t>
                      </m:r>
                      <m:r>
                        <a:rPr lang="fr-FR" sz="2400" b="1" i="1">
                          <a:solidFill>
                            <a:schemeClr val="tx1"/>
                          </a:solidFill>
                          <a:latin typeface="Cambria Math" panose="02040503050406030204" pitchFamily="18" charset="0"/>
                        </a:rPr>
                        <m:t>)</m:t>
                      </m:r>
                    </m:num>
                    <m:den>
                      <m:r>
                        <a:rPr lang="fr-FR" sz="2400" b="1" i="1">
                          <a:latin typeface="Cambria Math" panose="02040503050406030204" pitchFamily="18" charset="0"/>
                        </a:rPr>
                        <m:t>(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𝑷𝑴𝒊</m:t>
                      </m:r>
                      <m:r>
                        <a:rPr lang="fr-FR" sz="2400" b="1" i="1">
                          <a:latin typeface="Cambria Math" panose="02040503050406030204" pitchFamily="18" charset="0"/>
                        </a:rPr>
                        <m:t>)</m:t>
                      </m:r>
                    </m:den>
                  </m:f>
                </m:oMath>
              </a14:m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Choice>
      <mc:Fallback xmlns="">
        <xdr:sp macro="" textlink="">
          <xdr:nvSpPr>
            <xdr:cNvPr id="6" name="ZoneTexte 5">
              <a:extLst>
                <a:ext uri="{FF2B5EF4-FFF2-40B4-BE49-F238E27FC236}">
                  <a16:creationId xmlns:a16="http://schemas.microsoft.com/office/drawing/2014/main" id="{FE0A100C-52DE-4E2B-8570-200DF59D15E3}"/>
                </a:ext>
              </a:extLst>
            </xdr:cNvPr>
            <xdr:cNvSpPr txBox="1"/>
          </xdr:nvSpPr>
          <xdr:spPr>
            <a:xfrm>
              <a:off x="3955055" y="4484915"/>
              <a:ext cx="6681188" cy="598049"/>
            </a:xfrm>
            <a:prstGeom prst="rect">
              <a:avLst/>
            </a:prstGeom>
            <a:solidFill>
              <a:srgbClr val="FF99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2400" b="1" i="0">
                  <a:latin typeface="Cambria Math" panose="02040503050406030204" pitchFamily="18" charset="0"/>
                </a:rPr>
                <a:t> 𝑺𝒕𝒂𝒃𝒊𝒍𝒊𝒕é 𝒑𝒓é𝒗𝒊𝒔𝒊𝒐𝒏 𝑴𝒊</a:t>
              </a:r>
              <a:r>
                <a:rPr lang="fr-FR" sz="2400" b="1" i="0" baseline="30000">
                  <a:latin typeface="Cambria Math" panose="02040503050406030204" pitchFamily="18" charset="0"/>
                </a:rPr>
                <a:t>∗</a:t>
              </a:r>
              <a:r>
                <a:rPr lang="fr-FR" sz="2400" b="1" i="0">
                  <a:latin typeface="Cambria Math" panose="02040503050406030204" pitchFamily="18" charset="0"/>
                </a:rPr>
                <a:t>=𝟏−  ((𝑷𝑴𝒊)  − (</a:t>
              </a:r>
              <a:r>
                <a:rPr lang="fr-FR" sz="2400" b="1" i="0">
                  <a:solidFill>
                    <a:schemeClr val="tx1"/>
                  </a:solidFill>
                  <a:latin typeface="Cambria Math" panose="02040503050406030204" pitchFamily="18" charset="0"/>
                </a:rPr>
                <a:t>𝑷𝑴𝒊+𝟏))/(</a:t>
              </a:r>
              <a:r>
                <a:rPr lang="fr-FR" sz="2400" b="1" i="0">
                  <a:latin typeface="Cambria Math" panose="02040503050406030204" pitchFamily="18" charset="0"/>
                </a:rPr>
                <a:t>(𝑷𝑴𝒊))</a:t>
              </a:r>
              <a:r>
                <a:rPr lang="fr-FR" sz="2400" b="1">
                  <a:latin typeface="Arial" panose="020B0604020202020204" pitchFamily="34" charset="0"/>
                  <a:cs typeface="Arial" panose="020B0604020202020204" pitchFamily="34" charset="0"/>
                </a:rPr>
                <a:t> %</a:t>
              </a:r>
            </a:p>
          </xdr:txBody>
        </xdr:sp>
      </mc:Fallback>
    </mc:AlternateContent>
    <xdr:clientData/>
  </xdr:oneCellAnchor>
  <xdr:twoCellAnchor>
    <xdr:from>
      <xdr:col>6</xdr:col>
      <xdr:colOff>2449286</xdr:colOff>
      <xdr:row>8</xdr:row>
      <xdr:rowOff>166151</xdr:rowOff>
    </xdr:from>
    <xdr:to>
      <xdr:col>11</xdr:col>
      <xdr:colOff>319769</xdr:colOff>
      <xdr:row>10</xdr:row>
      <xdr:rowOff>361950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F9F2D976-875E-400D-8720-7F230C573F22}"/>
            </a:ext>
          </a:extLst>
        </xdr:cNvPr>
        <xdr:cNvSpPr txBox="1"/>
      </xdr:nvSpPr>
      <xdr:spPr>
        <a:xfrm>
          <a:off x="7903029" y="3323008"/>
          <a:ext cx="6872969" cy="9577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Notes : </a:t>
          </a:r>
        </a:p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Le calcul de la stabilité ne peut se faire </a:t>
          </a:r>
          <a:r>
            <a:rPr lang="fr-FR" sz="1400" b="0" i="1" u="sng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qu'à partir du 2ème mois de la zone flexible</a:t>
          </a:r>
        </a:p>
        <a:p>
          <a:r>
            <a:rPr lang="fr-FR" sz="1400" b="0" i="1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Le calcul de la stabilité présenté ici au mois peut être réalisé à la semaine si cela est plus approprié au contexte de la mesure</a:t>
          </a:r>
        </a:p>
        <a:p>
          <a:endParaRPr lang="fr-FR" sz="14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110765</xdr:colOff>
      <xdr:row>16</xdr:row>
      <xdr:rowOff>104775</xdr:rowOff>
    </xdr:from>
    <xdr:to>
      <xdr:col>10</xdr:col>
      <xdr:colOff>141518</xdr:colOff>
      <xdr:row>22</xdr:row>
      <xdr:rowOff>0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ACDA1694-192A-4449-8844-E53466F3DF9C}"/>
            </a:ext>
          </a:extLst>
        </xdr:cNvPr>
        <xdr:cNvSpPr txBox="1"/>
      </xdr:nvSpPr>
      <xdr:spPr>
        <a:xfrm>
          <a:off x="3975194" y="5231946"/>
          <a:ext cx="8608695" cy="8749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 un mois de l'horizon flexible</a:t>
          </a:r>
          <a:endParaRPr lang="fr-FR" sz="14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-&gt;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est la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prévision</a:t>
          </a:r>
          <a:r>
            <a:rPr lang="fr-FR" sz="14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faite le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mois i 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pour le mois M exprimé en quantité de produits à livrer au mois M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Par convention , si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</a:t>
          </a:r>
          <a:r>
            <a:rPr lang="fr-FR" sz="1400" b="1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= 0 et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Mi+1 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= 0, alors % stabilité = 100%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          si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= 0 et </a:t>
          </a:r>
          <a:r>
            <a:rPr lang="fr-FR" sz="1400" b="1" i="1" baseline="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</a:t>
          </a:r>
          <a:r>
            <a:rPr lang="fr-FR" sz="1400" b="1" i="1" baseline="-25000">
              <a:solidFill>
                <a:srgbClr val="CC0099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Mi+1</a:t>
          </a:r>
          <a:r>
            <a:rPr lang="fr-FR" sz="14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≠ 0 alors stabilité = "TBC" (To Be Confirmed)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D6A4C-E337-482A-80F9-D7C664F1AAFE}">
  <sheetPr>
    <pageSetUpPr fitToPage="1"/>
  </sheetPr>
  <dimension ref="B1:T28"/>
  <sheetViews>
    <sheetView showGridLines="0" zoomScale="70" zoomScaleNormal="70" workbookViewId="0"/>
  </sheetViews>
  <sheetFormatPr baseColWidth="10" defaultColWidth="11.44140625" defaultRowHeight="13.2" x14ac:dyDescent="0.25"/>
  <cols>
    <col min="1" max="1" width="22.88671875" style="1" customWidth="1"/>
    <col min="2" max="2" width="8.88671875" style="1" bestFit="1" customWidth="1"/>
    <col min="3" max="20" width="9.33203125" style="1" customWidth="1"/>
    <col min="21" max="16384" width="11.44140625" style="1"/>
  </cols>
  <sheetData>
    <row r="1" spans="2:20" ht="61.8" customHeight="1" thickBot="1" x14ac:dyDescent="0.3"/>
    <row r="2" spans="2:20" ht="16.8" customHeight="1" thickTop="1" thickBot="1" x14ac:dyDescent="0.35">
      <c r="B2" s="2" t="s">
        <v>19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8</v>
      </c>
      <c r="J2" s="4" t="s">
        <v>7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17</v>
      </c>
      <c r="P2" s="4" t="s">
        <v>16</v>
      </c>
      <c r="Q2" s="4" t="s">
        <v>15</v>
      </c>
      <c r="R2" s="4" t="s">
        <v>14</v>
      </c>
      <c r="S2" s="4" t="s">
        <v>13</v>
      </c>
      <c r="T2" s="5" t="s">
        <v>18</v>
      </c>
    </row>
    <row r="3" spans="2:20" ht="14.4" customHeight="1" thickTop="1" thickBot="1" x14ac:dyDescent="0.3">
      <c r="B3" s="6"/>
      <c r="C3" s="7">
        <v>43101</v>
      </c>
      <c r="D3" s="8">
        <f>EDATE(C3,1)</f>
        <v>43132</v>
      </c>
      <c r="E3" s="8">
        <f t="shared" ref="E3:T3" si="0">EDATE(D3,1)</f>
        <v>43160</v>
      </c>
      <c r="F3" s="8">
        <f t="shared" si="0"/>
        <v>43191</v>
      </c>
      <c r="G3" s="8">
        <f t="shared" si="0"/>
        <v>43221</v>
      </c>
      <c r="H3" s="8">
        <f t="shared" si="0"/>
        <v>43252</v>
      </c>
      <c r="I3" s="8">
        <f t="shared" si="0"/>
        <v>43282</v>
      </c>
      <c r="J3" s="8">
        <f t="shared" si="0"/>
        <v>43313</v>
      </c>
      <c r="K3" s="8">
        <f t="shared" si="0"/>
        <v>43344</v>
      </c>
      <c r="L3" s="8">
        <f t="shared" si="0"/>
        <v>43374</v>
      </c>
      <c r="M3" s="8">
        <f t="shared" si="0"/>
        <v>43405</v>
      </c>
      <c r="N3" s="8">
        <f t="shared" si="0"/>
        <v>43435</v>
      </c>
      <c r="O3" s="8">
        <f t="shared" si="0"/>
        <v>43466</v>
      </c>
      <c r="P3" s="8">
        <f t="shared" si="0"/>
        <v>43497</v>
      </c>
      <c r="Q3" s="8">
        <f t="shared" si="0"/>
        <v>43525</v>
      </c>
      <c r="R3" s="8">
        <f t="shared" si="0"/>
        <v>43556</v>
      </c>
      <c r="S3" s="8">
        <f t="shared" si="0"/>
        <v>43586</v>
      </c>
      <c r="T3" s="9">
        <f t="shared" si="0"/>
        <v>43617</v>
      </c>
    </row>
    <row r="4" spans="2:20" ht="14.4" thickTop="1" thickBot="1" x14ac:dyDescent="0.3">
      <c r="T4" s="10"/>
    </row>
    <row r="5" spans="2:20" ht="16.8" thickTop="1" thickBot="1" x14ac:dyDescent="0.3">
      <c r="B5" s="11" t="s">
        <v>1</v>
      </c>
      <c r="C5" s="12"/>
      <c r="D5" s="13"/>
      <c r="E5" s="13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6"/>
    </row>
    <row r="6" spans="2:20" ht="16.8" thickTop="1" thickBot="1" x14ac:dyDescent="0.3">
      <c r="C6" s="17" t="str">
        <f>D$2</f>
        <v>M2</v>
      </c>
      <c r="D6" s="12"/>
      <c r="E6" s="13"/>
      <c r="F6" s="13"/>
      <c r="G6" s="14"/>
      <c r="H6" s="14"/>
      <c r="I6" s="14"/>
      <c r="J6" s="14"/>
      <c r="K6" s="14"/>
      <c r="L6" s="14"/>
      <c r="M6" s="15"/>
      <c r="N6" s="15"/>
      <c r="O6" s="15"/>
      <c r="P6" s="15"/>
      <c r="Q6" s="15"/>
      <c r="R6" s="15"/>
      <c r="S6" s="15"/>
      <c r="T6" s="16"/>
    </row>
    <row r="7" spans="2:20" ht="16.8" thickTop="1" thickBot="1" x14ac:dyDescent="0.3">
      <c r="C7" s="18"/>
      <c r="D7" s="17" t="str">
        <f>E$2</f>
        <v>M3</v>
      </c>
      <c r="E7" s="12"/>
      <c r="F7" s="13"/>
      <c r="G7" s="13"/>
      <c r="H7" s="14"/>
      <c r="I7" s="14"/>
      <c r="J7" s="14"/>
      <c r="K7" s="14"/>
      <c r="L7" s="14"/>
      <c r="M7" s="14"/>
      <c r="N7" s="15"/>
      <c r="O7" s="15"/>
      <c r="P7" s="15"/>
      <c r="Q7" s="15"/>
      <c r="R7" s="15"/>
      <c r="S7" s="15"/>
      <c r="T7" s="16"/>
    </row>
    <row r="8" spans="2:20" ht="16.8" thickTop="1" thickBot="1" x14ac:dyDescent="0.3">
      <c r="C8" s="18"/>
      <c r="D8" s="19"/>
      <c r="E8" s="17" t="str">
        <f>F$2</f>
        <v>M4</v>
      </c>
      <c r="F8" s="12"/>
      <c r="G8" s="13"/>
      <c r="H8" s="13"/>
      <c r="I8" s="14"/>
      <c r="J8" s="14"/>
      <c r="K8" s="14"/>
      <c r="L8" s="14"/>
      <c r="M8" s="14"/>
      <c r="N8" s="14"/>
      <c r="O8" s="15"/>
      <c r="P8" s="15"/>
      <c r="Q8" s="15"/>
      <c r="R8" s="15"/>
      <c r="S8" s="15"/>
      <c r="T8" s="16"/>
    </row>
    <row r="9" spans="2:20" ht="16.8" thickTop="1" thickBot="1" x14ac:dyDescent="0.3">
      <c r="C9" s="18"/>
      <c r="D9" s="19"/>
      <c r="E9" s="19"/>
      <c r="F9" s="17" t="str">
        <f>G$2</f>
        <v>M5</v>
      </c>
      <c r="G9" s="12"/>
      <c r="H9" s="13"/>
      <c r="I9" s="13"/>
      <c r="J9" s="14"/>
      <c r="K9" s="14"/>
      <c r="L9" s="14"/>
      <c r="M9" s="14"/>
      <c r="N9" s="14"/>
      <c r="O9" s="14"/>
      <c r="P9" s="15"/>
      <c r="Q9" s="15"/>
      <c r="R9" s="15"/>
      <c r="S9" s="15"/>
      <c r="T9" s="16"/>
    </row>
    <row r="10" spans="2:20" ht="16.8" thickTop="1" thickBot="1" x14ac:dyDescent="0.3">
      <c r="C10" s="18"/>
      <c r="D10" s="19"/>
      <c r="E10" s="19"/>
      <c r="F10" s="19"/>
      <c r="G10" s="17" t="str">
        <f>H$2</f>
        <v>M6</v>
      </c>
      <c r="H10" s="12"/>
      <c r="I10" s="13"/>
      <c r="J10" s="13"/>
      <c r="K10" s="14"/>
      <c r="L10" s="14"/>
      <c r="M10" s="14"/>
      <c r="N10" s="14"/>
      <c r="O10" s="14"/>
      <c r="P10" s="14"/>
      <c r="Q10" s="15"/>
      <c r="R10" s="15"/>
      <c r="S10" s="15"/>
      <c r="T10" s="16"/>
    </row>
    <row r="11" spans="2:20" ht="16.8" thickTop="1" thickBot="1" x14ac:dyDescent="0.3">
      <c r="C11" s="18"/>
      <c r="D11" s="19"/>
      <c r="E11" s="19"/>
      <c r="F11" s="19"/>
      <c r="G11" s="19"/>
      <c r="H11" s="17" t="str">
        <f>I$2</f>
        <v>M7</v>
      </c>
      <c r="I11" s="12"/>
      <c r="J11" s="13"/>
      <c r="K11" s="13"/>
      <c r="L11" s="14"/>
      <c r="M11" s="14"/>
      <c r="N11" s="14"/>
      <c r="O11" s="14"/>
      <c r="P11" s="14"/>
      <c r="Q11" s="14"/>
      <c r="R11" s="15"/>
      <c r="S11" s="15"/>
      <c r="T11" s="16"/>
    </row>
    <row r="12" spans="2:20" ht="16.8" thickTop="1" thickBot="1" x14ac:dyDescent="0.3">
      <c r="C12" s="18"/>
      <c r="D12" s="19"/>
      <c r="E12" s="19"/>
      <c r="F12" s="19"/>
      <c r="G12" s="19"/>
      <c r="H12" s="19"/>
      <c r="I12" s="17" t="str">
        <f>J$2</f>
        <v>M8</v>
      </c>
      <c r="J12" s="12"/>
      <c r="K12" s="13"/>
      <c r="L12" s="13"/>
      <c r="M12" s="14"/>
      <c r="N12" s="14"/>
      <c r="O12" s="14"/>
      <c r="P12" s="14"/>
      <c r="Q12" s="14"/>
      <c r="R12" s="14"/>
      <c r="S12" s="15"/>
      <c r="T12" s="16"/>
    </row>
    <row r="13" spans="2:20" ht="16.8" thickTop="1" thickBot="1" x14ac:dyDescent="0.3">
      <c r="C13" s="18"/>
      <c r="D13" s="19"/>
      <c r="E13" s="19"/>
      <c r="F13" s="19"/>
      <c r="G13" s="19"/>
      <c r="H13" s="19"/>
      <c r="I13" s="19"/>
      <c r="J13" s="17" t="str">
        <f>K$2</f>
        <v>M9</v>
      </c>
      <c r="K13" s="12"/>
      <c r="L13" s="13"/>
      <c r="M13" s="13"/>
      <c r="N13" s="14"/>
      <c r="O13" s="14"/>
      <c r="P13" s="14"/>
      <c r="Q13" s="14"/>
      <c r="R13" s="14"/>
      <c r="S13" s="14"/>
      <c r="T13" s="16"/>
    </row>
    <row r="14" spans="2:20" ht="16.8" thickTop="1" thickBot="1" x14ac:dyDescent="0.3">
      <c r="C14" s="18"/>
      <c r="D14" s="19"/>
      <c r="E14" s="19"/>
      <c r="F14" s="19"/>
      <c r="G14" s="19"/>
      <c r="H14" s="19"/>
      <c r="I14" s="19"/>
      <c r="J14" s="19"/>
      <c r="K14" s="17" t="str">
        <f>L$2</f>
        <v>M10</v>
      </c>
      <c r="L14" s="12"/>
      <c r="M14" s="13"/>
      <c r="N14" s="13"/>
      <c r="O14" s="14"/>
      <c r="P14" s="14"/>
      <c r="Q14" s="14"/>
      <c r="R14" s="14"/>
      <c r="S14" s="14"/>
      <c r="T14" s="20"/>
    </row>
    <row r="15" spans="2:20" ht="16.8" thickTop="1" thickBot="1" x14ac:dyDescent="0.3">
      <c r="C15" s="18"/>
      <c r="D15" s="19"/>
      <c r="E15" s="19"/>
      <c r="F15" s="19"/>
      <c r="G15" s="19"/>
      <c r="H15" s="19"/>
      <c r="I15" s="19"/>
      <c r="J15" s="19"/>
      <c r="K15" s="19"/>
      <c r="L15" s="17" t="str">
        <f>M$2</f>
        <v>M11</v>
      </c>
      <c r="M15" s="12"/>
      <c r="N15" s="13"/>
      <c r="O15" s="13"/>
      <c r="P15" s="14"/>
      <c r="Q15" s="14"/>
      <c r="R15" s="14"/>
      <c r="S15" s="14"/>
      <c r="T15" s="20"/>
    </row>
    <row r="16" spans="2:20" ht="16.8" thickTop="1" thickBot="1" x14ac:dyDescent="0.3">
      <c r="C16" s="18"/>
      <c r="L16" s="19"/>
      <c r="M16" s="17" t="str">
        <f>N$2</f>
        <v>M12</v>
      </c>
      <c r="N16" s="12"/>
      <c r="O16" s="13"/>
      <c r="P16" s="13"/>
      <c r="Q16" s="14"/>
      <c r="R16" s="14"/>
      <c r="S16" s="14"/>
      <c r="T16" s="20"/>
    </row>
    <row r="17" spans="3:20" ht="16.8" thickTop="1" thickBot="1" x14ac:dyDescent="0.3">
      <c r="C17" s="18"/>
      <c r="L17" s="19"/>
      <c r="M17" s="19"/>
      <c r="N17" s="17" t="str">
        <f>O$2</f>
        <v>M13</v>
      </c>
      <c r="O17" s="12"/>
      <c r="P17" s="13"/>
      <c r="Q17" s="13"/>
      <c r="R17" s="14"/>
      <c r="S17" s="14"/>
      <c r="T17" s="20"/>
    </row>
    <row r="18" spans="3:20" ht="16.8" thickTop="1" thickBot="1" x14ac:dyDescent="0.3">
      <c r="C18" s="18"/>
      <c r="L18" s="19"/>
      <c r="M18" s="19"/>
      <c r="N18" s="19"/>
      <c r="O18" s="17" t="str">
        <f>P$2</f>
        <v>M14</v>
      </c>
      <c r="P18" s="12"/>
      <c r="Q18" s="13"/>
      <c r="R18" s="13"/>
      <c r="S18" s="14"/>
      <c r="T18" s="20"/>
    </row>
    <row r="19" spans="3:20" ht="16.8" thickTop="1" thickBot="1" x14ac:dyDescent="0.3">
      <c r="C19" s="18"/>
      <c r="L19" s="19"/>
      <c r="M19" s="19"/>
      <c r="N19" s="19"/>
      <c r="O19" s="19"/>
      <c r="P19" s="17" t="str">
        <f>Q$2</f>
        <v>M15</v>
      </c>
      <c r="Q19" s="12"/>
      <c r="R19" s="13"/>
      <c r="S19" s="13"/>
      <c r="T19" s="20"/>
    </row>
    <row r="20" spans="3:20" ht="16.8" thickTop="1" thickBot="1" x14ac:dyDescent="0.3">
      <c r="C20" s="18"/>
      <c r="L20" s="19"/>
      <c r="M20" s="19"/>
      <c r="N20" s="19"/>
      <c r="O20" s="19"/>
      <c r="P20" s="19"/>
      <c r="Q20" s="17" t="str">
        <f>R$2</f>
        <v>M16</v>
      </c>
      <c r="R20" s="12"/>
      <c r="S20" s="13"/>
      <c r="T20" s="21"/>
    </row>
    <row r="21" spans="3:20" ht="16.8" thickTop="1" thickBot="1" x14ac:dyDescent="0.3">
      <c r="C21" s="18"/>
      <c r="L21" s="19"/>
      <c r="M21" s="19"/>
      <c r="N21" s="19"/>
      <c r="O21" s="19"/>
      <c r="P21" s="19"/>
      <c r="Q21" s="19"/>
      <c r="R21" s="17" t="str">
        <f>S$2</f>
        <v>M17</v>
      </c>
      <c r="S21" s="12"/>
      <c r="T21" s="21"/>
    </row>
    <row r="22" spans="3:20" ht="16.8" thickTop="1" thickBot="1" x14ac:dyDescent="0.3">
      <c r="C22" s="18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29" t="str">
        <f>T$2</f>
        <v>M18</v>
      </c>
      <c r="T22" s="30"/>
    </row>
    <row r="23" spans="3:20" ht="13.8" thickTop="1" x14ac:dyDescent="0.25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</row>
    <row r="26" spans="3:20" ht="15.6" x14ac:dyDescent="0.3">
      <c r="E26" s="23" t="s">
        <v>0</v>
      </c>
      <c r="F26" s="57" t="s">
        <v>20</v>
      </c>
      <c r="G26" s="58"/>
      <c r="H26" s="59"/>
      <c r="I26" s="60">
        <v>3</v>
      </c>
      <c r="J26" s="61"/>
      <c r="K26" s="61"/>
    </row>
    <row r="27" spans="3:20" ht="15.6" x14ac:dyDescent="0.3">
      <c r="E27" s="24"/>
      <c r="F27" s="62" t="s">
        <v>21</v>
      </c>
      <c r="G27" s="63"/>
      <c r="H27" s="64"/>
      <c r="I27" s="65">
        <v>6</v>
      </c>
      <c r="J27" s="66"/>
      <c r="K27" s="66"/>
    </row>
    <row r="28" spans="3:20" ht="15.6" x14ac:dyDescent="0.3">
      <c r="E28" s="24"/>
      <c r="F28" s="67" t="s">
        <v>22</v>
      </c>
      <c r="G28" s="68"/>
      <c r="H28" s="69"/>
      <c r="I28" s="70">
        <v>9</v>
      </c>
      <c r="J28" s="71"/>
      <c r="K28" s="71"/>
    </row>
  </sheetData>
  <mergeCells count="6">
    <mergeCell ref="F26:H26"/>
    <mergeCell ref="I26:K26"/>
    <mergeCell ref="F27:H27"/>
    <mergeCell ref="I27:K27"/>
    <mergeCell ref="F28:H28"/>
    <mergeCell ref="I28:K28"/>
  </mergeCells>
  <printOptions horizontalCentered="1"/>
  <pageMargins left="0.39370078740157483" right="0.39370078740157483" top="0.98425196850393704" bottom="0.39370078740157483" header="0.31496062992125984" footer="0"/>
  <pageSetup paperSize="9" scale="65" orientation="landscape" r:id="rId1"/>
  <headerFooter>
    <oddHeader>&amp;L&amp;G&amp;C&amp;"Arial,Gras"&amp;18&amp;U&amp;F :
&amp;"Arial,Normal"&amp;U&amp;A&amp;R&amp;"Arial,Normal"&amp;9Imprimé le &amp;D
page &amp;P/&amp;N</oddHeader>
    <oddFooter>&amp;C&amp;"Arial,Normal"&amp;9www.space-aero.org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5B148-9CCB-48A3-8A55-93916E23F045}">
  <sheetPr>
    <tabColor rgb="FFFF99FF"/>
    <pageSetUpPr fitToPage="1"/>
  </sheetPr>
  <dimension ref="B1:U27"/>
  <sheetViews>
    <sheetView showGridLines="0" zoomScale="70" zoomScaleNormal="70" workbookViewId="0"/>
  </sheetViews>
  <sheetFormatPr baseColWidth="10" defaultColWidth="11.44140625" defaultRowHeight="13.2" x14ac:dyDescent="0.25"/>
  <cols>
    <col min="1" max="1" width="22.88671875" style="1" customWidth="1"/>
    <col min="2" max="21" width="9.77734375" style="1" customWidth="1"/>
    <col min="22" max="22" width="11.44140625" style="1"/>
    <col min="23" max="23" width="17.44140625" style="1" bestFit="1" customWidth="1"/>
    <col min="24" max="16384" width="11.44140625" style="1"/>
  </cols>
  <sheetData>
    <row r="1" spans="2:21" ht="61.8" customHeight="1" thickBot="1" x14ac:dyDescent="0.3"/>
    <row r="2" spans="2:21" ht="16.8" customHeight="1" thickTop="1" thickBot="1" x14ac:dyDescent="0.35">
      <c r="C2" s="2" t="s">
        <v>19</v>
      </c>
      <c r="D2" s="3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8</v>
      </c>
      <c r="K2" s="4" t="s">
        <v>7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17</v>
      </c>
      <c r="Q2" s="4" t="s">
        <v>16</v>
      </c>
      <c r="R2" s="4" t="s">
        <v>15</v>
      </c>
      <c r="S2" s="4" t="s">
        <v>14</v>
      </c>
      <c r="T2" s="4" t="s">
        <v>13</v>
      </c>
      <c r="U2" s="5" t="s">
        <v>18</v>
      </c>
    </row>
    <row r="3" spans="2:21" ht="14.4" customHeight="1" thickTop="1" thickBot="1" x14ac:dyDescent="0.3">
      <c r="C3" s="6"/>
      <c r="D3" s="7">
        <v>43101</v>
      </c>
      <c r="E3" s="8">
        <f>EDATE(D3,1)</f>
        <v>43132</v>
      </c>
      <c r="F3" s="8">
        <f t="shared" ref="F3:U3" si="0">EDATE(E3,1)</f>
        <v>43160</v>
      </c>
      <c r="G3" s="8">
        <f t="shared" si="0"/>
        <v>43191</v>
      </c>
      <c r="H3" s="8">
        <f t="shared" si="0"/>
        <v>43221</v>
      </c>
      <c r="I3" s="8">
        <f t="shared" si="0"/>
        <v>43252</v>
      </c>
      <c r="J3" s="8">
        <f t="shared" si="0"/>
        <v>43282</v>
      </c>
      <c r="K3" s="8">
        <f t="shared" si="0"/>
        <v>43313</v>
      </c>
      <c r="L3" s="8">
        <f t="shared" si="0"/>
        <v>43344</v>
      </c>
      <c r="M3" s="8">
        <f t="shared" si="0"/>
        <v>43374</v>
      </c>
      <c r="N3" s="8">
        <f t="shared" si="0"/>
        <v>43405</v>
      </c>
      <c r="O3" s="8">
        <f t="shared" si="0"/>
        <v>43435</v>
      </c>
      <c r="P3" s="8">
        <f t="shared" si="0"/>
        <v>43466</v>
      </c>
      <c r="Q3" s="8">
        <f t="shared" si="0"/>
        <v>43497</v>
      </c>
      <c r="R3" s="8">
        <f t="shared" si="0"/>
        <v>43525</v>
      </c>
      <c r="S3" s="8">
        <f t="shared" si="0"/>
        <v>43556</v>
      </c>
      <c r="T3" s="8">
        <f t="shared" si="0"/>
        <v>43586</v>
      </c>
      <c r="U3" s="9">
        <f t="shared" si="0"/>
        <v>43617</v>
      </c>
    </row>
    <row r="4" spans="2:21" ht="14.4" customHeight="1" thickTop="1" thickBot="1" x14ac:dyDescent="0.3">
      <c r="U4" s="10"/>
    </row>
    <row r="5" spans="2:21" ht="22.2" thickTop="1" thickBot="1" x14ac:dyDescent="0.3">
      <c r="B5" s="27">
        <f>D3</f>
        <v>43101</v>
      </c>
      <c r="C5" s="26" t="str">
        <f>"= M1"</f>
        <v>= M1</v>
      </c>
      <c r="D5" s="12"/>
      <c r="E5" s="13"/>
      <c r="F5" s="13"/>
      <c r="G5" s="14"/>
      <c r="H5" s="14"/>
      <c r="I5" s="14"/>
      <c r="J5" s="14"/>
      <c r="K5" s="14"/>
      <c r="L5" s="25">
        <v>100</v>
      </c>
      <c r="M5" s="15"/>
      <c r="N5" s="15"/>
      <c r="O5" s="15"/>
      <c r="P5" s="15"/>
      <c r="Q5" s="15"/>
      <c r="R5" s="15"/>
      <c r="S5" s="15"/>
      <c r="T5" s="15"/>
      <c r="U5" s="16"/>
    </row>
    <row r="6" spans="2:21" ht="22.2" thickTop="1" thickBot="1" x14ac:dyDescent="0.3">
      <c r="C6" s="27">
        <f>EDATE(B5,1)</f>
        <v>43132</v>
      </c>
      <c r="D6" s="26" t="str">
        <f>"= " &amp;E$2</f>
        <v>= M2</v>
      </c>
      <c r="E6" s="12"/>
      <c r="F6" s="13"/>
      <c r="G6" s="13"/>
      <c r="H6" s="14"/>
      <c r="I6" s="14"/>
      <c r="J6" s="14"/>
      <c r="K6" s="14"/>
      <c r="L6" s="25">
        <v>88</v>
      </c>
      <c r="M6" s="14"/>
      <c r="N6" s="15"/>
      <c r="O6" s="15"/>
      <c r="P6" s="15"/>
      <c r="Q6" s="15"/>
      <c r="R6" s="15"/>
      <c r="S6" s="15"/>
      <c r="T6" s="15"/>
      <c r="U6" s="16"/>
    </row>
    <row r="7" spans="2:21" ht="22.2" thickTop="1" thickBot="1" x14ac:dyDescent="0.3">
      <c r="D7" s="27">
        <f>EDATE(C6,1)</f>
        <v>43160</v>
      </c>
      <c r="E7" s="26" t="str">
        <f>"= " &amp;F$2</f>
        <v>= M3</v>
      </c>
      <c r="F7" s="12"/>
      <c r="G7" s="13"/>
      <c r="H7" s="13"/>
      <c r="I7" s="14"/>
      <c r="J7" s="32" t="s">
        <v>23</v>
      </c>
      <c r="K7" s="14"/>
      <c r="L7" s="25">
        <v>150</v>
      </c>
      <c r="M7" s="14"/>
      <c r="N7" s="14"/>
      <c r="O7" s="15"/>
      <c r="P7" s="15"/>
      <c r="Q7" s="15"/>
      <c r="R7" s="15"/>
      <c r="S7" s="15"/>
      <c r="T7" s="15"/>
      <c r="U7" s="16"/>
    </row>
    <row r="8" spans="2:21" ht="22.2" thickTop="1" thickBot="1" x14ac:dyDescent="0.3">
      <c r="D8" s="18"/>
      <c r="E8" s="27">
        <f>EDATE(D7,1)</f>
        <v>43191</v>
      </c>
      <c r="F8" s="26" t="str">
        <f>"= " &amp;G$2</f>
        <v>= M4</v>
      </c>
      <c r="G8" s="12"/>
      <c r="H8" s="13"/>
      <c r="I8" s="13"/>
      <c r="J8" s="14"/>
      <c r="K8" s="14"/>
      <c r="L8" s="25">
        <v>75</v>
      </c>
      <c r="M8" s="14"/>
      <c r="N8" s="14"/>
      <c r="O8" s="14"/>
      <c r="P8" s="15"/>
      <c r="Q8" s="15"/>
      <c r="R8" s="15"/>
      <c r="S8" s="15"/>
      <c r="T8" s="15"/>
      <c r="U8" s="16"/>
    </row>
    <row r="9" spans="2:21" ht="22.2" thickTop="1" thickBot="1" x14ac:dyDescent="0.3">
      <c r="D9" s="18"/>
      <c r="E9" s="19"/>
      <c r="F9" s="27">
        <f>EDATE(E8,1)</f>
        <v>43221</v>
      </c>
      <c r="G9" s="26" t="str">
        <f>"= " &amp;H$2</f>
        <v>= M5</v>
      </c>
      <c r="H9" s="12"/>
      <c r="I9" s="13"/>
      <c r="J9" s="13"/>
      <c r="K9" s="14"/>
      <c r="L9" s="25">
        <v>50</v>
      </c>
      <c r="M9" s="14"/>
      <c r="N9" s="14"/>
      <c r="O9" s="14"/>
      <c r="P9" s="14"/>
      <c r="Q9" s="15"/>
      <c r="R9" s="15"/>
      <c r="S9" s="15"/>
      <c r="T9" s="15"/>
      <c r="U9" s="16"/>
    </row>
    <row r="10" spans="2:21" ht="22.2" thickTop="1" thickBot="1" x14ac:dyDescent="0.3">
      <c r="D10" s="18"/>
      <c r="E10" s="19"/>
      <c r="F10" s="19"/>
      <c r="G10" s="27">
        <f>EDATE(F9,1)</f>
        <v>43252</v>
      </c>
      <c r="H10" s="26" t="str">
        <f>"= " &amp;I$2</f>
        <v>= M6</v>
      </c>
      <c r="I10" s="12"/>
      <c r="J10" s="13"/>
      <c r="K10" s="13"/>
      <c r="L10" s="25">
        <v>75</v>
      </c>
      <c r="M10" s="14"/>
      <c r="N10" s="14"/>
      <c r="O10" s="14"/>
      <c r="P10" s="14"/>
      <c r="Q10" s="14"/>
      <c r="R10" s="15"/>
      <c r="S10" s="15"/>
      <c r="T10" s="15"/>
      <c r="U10" s="16"/>
    </row>
    <row r="11" spans="2:21" ht="22.2" thickTop="1" thickBot="1" x14ac:dyDescent="0.3">
      <c r="D11" s="18"/>
      <c r="E11" s="19"/>
      <c r="F11" s="19"/>
      <c r="G11" s="19"/>
      <c r="H11" s="28">
        <f>EDATE(G10,1)</f>
        <v>43282</v>
      </c>
      <c r="I11" s="26" t="str">
        <f>"= " &amp;J$2</f>
        <v>= M7</v>
      </c>
      <c r="J11" s="12"/>
      <c r="K11" s="13"/>
      <c r="L11" s="35"/>
      <c r="M11" s="14"/>
      <c r="N11" s="14"/>
      <c r="O11" s="14"/>
      <c r="P11" s="14"/>
      <c r="Q11" s="14"/>
      <c r="R11" s="14"/>
      <c r="S11" s="15"/>
      <c r="T11" s="15"/>
      <c r="U11" s="16"/>
    </row>
    <row r="12" spans="2:21" ht="16.8" thickTop="1" thickBot="1" x14ac:dyDescent="0.3">
      <c r="D12" s="18"/>
      <c r="E12" s="19"/>
      <c r="F12" s="19"/>
      <c r="G12" s="19"/>
      <c r="H12" s="19"/>
      <c r="I12" s="27">
        <f>EDATE(H11,1)</f>
        <v>43313</v>
      </c>
      <c r="J12" s="26" t="str">
        <f>"= " &amp;K$2</f>
        <v>= M8</v>
      </c>
      <c r="K12" s="12"/>
      <c r="L12" s="13"/>
      <c r="M12" s="13"/>
      <c r="N12" s="14"/>
      <c r="O12" s="14"/>
      <c r="P12" s="14"/>
      <c r="Q12" s="14"/>
      <c r="R12" s="14"/>
      <c r="S12" s="14"/>
      <c r="T12" s="15"/>
      <c r="U12" s="16"/>
    </row>
    <row r="13" spans="2:21" ht="16.8" thickTop="1" thickBot="1" x14ac:dyDescent="0.3">
      <c r="D13" s="18"/>
      <c r="E13" s="19"/>
      <c r="F13" s="19"/>
      <c r="G13" s="19"/>
      <c r="H13" s="19"/>
      <c r="I13" s="19"/>
      <c r="J13" s="27">
        <f>EDATE(I12,1)</f>
        <v>43344</v>
      </c>
      <c r="K13" s="26" t="str">
        <f>"= " &amp;L$2</f>
        <v>= M9</v>
      </c>
      <c r="L13" s="12"/>
      <c r="M13" s="13"/>
      <c r="N13" s="13"/>
      <c r="O13" s="14"/>
      <c r="P13" s="14"/>
      <c r="Q13" s="14"/>
      <c r="R13" s="14"/>
      <c r="S13" s="14"/>
      <c r="T13" s="14"/>
      <c r="U13" s="16"/>
    </row>
    <row r="14" spans="2:21" ht="16.8" thickTop="1" thickBot="1" x14ac:dyDescent="0.3">
      <c r="D14" s="18"/>
      <c r="E14" s="19"/>
      <c r="F14" s="19"/>
      <c r="G14" s="19"/>
      <c r="H14" s="19"/>
      <c r="I14" s="19"/>
      <c r="J14" s="19"/>
      <c r="K14" s="27">
        <f>EDATE(J13,1)</f>
        <v>43374</v>
      </c>
      <c r="L14" s="26" t="str">
        <f>"= " &amp;M$2</f>
        <v>= M10</v>
      </c>
      <c r="M14" s="12"/>
      <c r="N14" s="13"/>
      <c r="O14" s="13"/>
      <c r="P14" s="14"/>
      <c r="Q14" s="14"/>
      <c r="R14" s="14"/>
      <c r="S14" s="14"/>
      <c r="T14" s="14"/>
      <c r="U14" s="20"/>
    </row>
    <row r="15" spans="2:21" ht="16.8" thickTop="1" thickBot="1" x14ac:dyDescent="0.3">
      <c r="D15" s="18"/>
      <c r="E15" s="19"/>
      <c r="F15" s="19"/>
      <c r="G15" s="19"/>
      <c r="H15" s="19"/>
      <c r="I15" s="19"/>
      <c r="J15" s="19"/>
      <c r="K15" s="19"/>
      <c r="L15" s="27">
        <f>EDATE(K14,1)</f>
        <v>43405</v>
      </c>
      <c r="M15" s="26" t="str">
        <f>"= " &amp;N$2</f>
        <v>= M11</v>
      </c>
      <c r="N15" s="12"/>
      <c r="O15" s="13"/>
      <c r="P15" s="13"/>
      <c r="Q15" s="14"/>
      <c r="R15" s="14"/>
      <c r="S15" s="14"/>
      <c r="T15" s="14"/>
      <c r="U15" s="20"/>
    </row>
    <row r="16" spans="2:21" ht="16.8" thickTop="1" thickBot="1" x14ac:dyDescent="0.3">
      <c r="D16" s="18"/>
      <c r="M16" s="27">
        <f>EDATE(L15,1)</f>
        <v>43435</v>
      </c>
      <c r="N16" s="26" t="str">
        <f>"= " &amp;O$2</f>
        <v>= M12</v>
      </c>
      <c r="O16" s="12"/>
      <c r="P16" s="13"/>
      <c r="Q16" s="13"/>
      <c r="R16" s="14"/>
      <c r="S16" s="14"/>
      <c r="T16" s="14"/>
      <c r="U16" s="20"/>
    </row>
    <row r="17" spans="4:21" ht="16.8" thickTop="1" thickBot="1" x14ac:dyDescent="0.3">
      <c r="D17" s="18"/>
      <c r="M17" s="19"/>
      <c r="N17" s="27">
        <f>EDATE(M16,1)</f>
        <v>43466</v>
      </c>
      <c r="O17" s="26" t="str">
        <f>"= " &amp;P$2</f>
        <v>= M13</v>
      </c>
      <c r="P17" s="12"/>
      <c r="Q17" s="13"/>
      <c r="R17" s="13"/>
      <c r="S17" s="14"/>
      <c r="T17" s="14"/>
      <c r="U17" s="20"/>
    </row>
    <row r="18" spans="4:21" ht="16.8" thickTop="1" thickBot="1" x14ac:dyDescent="0.3">
      <c r="D18" s="18"/>
      <c r="M18" s="19"/>
      <c r="N18" s="19"/>
      <c r="O18" s="27">
        <f>EDATE(N17,1)</f>
        <v>43497</v>
      </c>
      <c r="P18" s="26" t="str">
        <f>"= " &amp;Q$2</f>
        <v>= M14</v>
      </c>
      <c r="Q18" s="12"/>
      <c r="R18" s="13"/>
      <c r="S18" s="13"/>
      <c r="T18" s="14"/>
      <c r="U18" s="20"/>
    </row>
    <row r="19" spans="4:21" ht="16.8" thickTop="1" thickBot="1" x14ac:dyDescent="0.3">
      <c r="D19" s="18"/>
      <c r="M19" s="19"/>
      <c r="N19" s="19"/>
      <c r="O19" s="19"/>
      <c r="P19" s="27">
        <f>EDATE(O18,1)</f>
        <v>43525</v>
      </c>
      <c r="Q19" s="26" t="str">
        <f>"= " &amp;R$2</f>
        <v>= M15</v>
      </c>
      <c r="R19" s="12"/>
      <c r="S19" s="13"/>
      <c r="T19" s="13"/>
      <c r="U19" s="20"/>
    </row>
    <row r="20" spans="4:21" ht="16.8" thickTop="1" thickBot="1" x14ac:dyDescent="0.3">
      <c r="D20" s="18"/>
      <c r="M20" s="19"/>
      <c r="N20" s="19"/>
      <c r="O20" s="19"/>
      <c r="P20" s="19"/>
      <c r="Q20" s="27">
        <f>EDATE(P19,1)</f>
        <v>43556</v>
      </c>
      <c r="R20" s="26" t="str">
        <f>"= " &amp;S$2</f>
        <v>= M16</v>
      </c>
      <c r="S20" s="12"/>
      <c r="T20" s="13"/>
      <c r="U20" s="21"/>
    </row>
    <row r="21" spans="4:21" ht="16.8" thickTop="1" thickBot="1" x14ac:dyDescent="0.3">
      <c r="D21" s="18"/>
      <c r="M21" s="19"/>
      <c r="N21" s="19"/>
      <c r="O21" s="19"/>
      <c r="P21" s="19"/>
      <c r="Q21" s="19"/>
      <c r="R21" s="27">
        <f>EDATE(Q20,1)</f>
        <v>43586</v>
      </c>
      <c r="S21" s="26" t="str">
        <f>"= " &amp;T$2</f>
        <v>= M17</v>
      </c>
      <c r="T21" s="12"/>
      <c r="U21" s="21"/>
    </row>
    <row r="22" spans="4:21" ht="16.8" thickTop="1" thickBot="1" x14ac:dyDescent="0.3">
      <c r="D22" s="18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33">
        <f>EDATE(R21,1)</f>
        <v>43617</v>
      </c>
      <c r="T22" s="34" t="str">
        <f>"= " &amp;U$2</f>
        <v>= M18</v>
      </c>
      <c r="U22" s="22"/>
    </row>
    <row r="23" spans="4:21" ht="13.8" thickTop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5" spans="4:21" ht="15.6" x14ac:dyDescent="0.3">
      <c r="F25" s="23" t="s">
        <v>0</v>
      </c>
      <c r="G25" s="57" t="s">
        <v>20</v>
      </c>
      <c r="H25" s="58"/>
      <c r="I25" s="59"/>
      <c r="J25" s="60">
        <v>3</v>
      </c>
      <c r="K25" s="61"/>
      <c r="L25" s="61"/>
    </row>
    <row r="26" spans="4:21" ht="15.6" x14ac:dyDescent="0.3">
      <c r="F26" s="24"/>
      <c r="G26" s="62" t="s">
        <v>21</v>
      </c>
      <c r="H26" s="63"/>
      <c r="I26" s="64"/>
      <c r="J26" s="65">
        <v>6</v>
      </c>
      <c r="K26" s="66"/>
      <c r="L26" s="66"/>
    </row>
    <row r="27" spans="4:21" ht="15.6" x14ac:dyDescent="0.3">
      <c r="F27" s="24"/>
      <c r="G27" s="67" t="s">
        <v>22</v>
      </c>
      <c r="H27" s="68"/>
      <c r="I27" s="69"/>
      <c r="J27" s="70">
        <v>9</v>
      </c>
      <c r="K27" s="71"/>
      <c r="L27" s="71"/>
    </row>
  </sheetData>
  <mergeCells count="6">
    <mergeCell ref="G25:I25"/>
    <mergeCell ref="J25:L25"/>
    <mergeCell ref="G26:I26"/>
    <mergeCell ref="J26:L26"/>
    <mergeCell ref="G27:I27"/>
    <mergeCell ref="J27:L27"/>
  </mergeCells>
  <printOptions horizontalCentered="1"/>
  <pageMargins left="0.39370078740157483" right="0.39370078740157483" top="0.98425196850393704" bottom="0.39370078740157483" header="0.31496062992125984" footer="0"/>
  <pageSetup paperSize="9" scale="65" orientation="landscape" r:id="rId1"/>
  <headerFooter>
    <oddHeader>&amp;L&amp;G&amp;C&amp;"Arial,Gras"&amp;18&amp;U&amp;F :
&amp;"Arial,Normal"&amp;U&amp;A&amp;R&amp;"Arial,Normal"&amp;9Imprimé le &amp;D
page &amp;P/&amp;N</oddHeader>
    <oddFooter>&amp;C&amp;"Arial,Normal"&amp;9www.space-aero.org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C651D-F4C6-4189-BD6B-7CFB2FD1D071}">
  <sheetPr>
    <tabColor rgb="FFFF99FF"/>
    <pageSetUpPr fitToPage="1"/>
  </sheetPr>
  <dimension ref="A1:P24"/>
  <sheetViews>
    <sheetView showGridLines="0" tabSelected="1" zoomScale="70" zoomScaleNormal="70" workbookViewId="0">
      <selection activeCell="G2" sqref="G2"/>
    </sheetView>
  </sheetViews>
  <sheetFormatPr baseColWidth="10" defaultColWidth="11.44140625" defaultRowHeight="13.2" x14ac:dyDescent="0.25"/>
  <cols>
    <col min="1" max="1" width="11.44140625" style="1"/>
    <col min="2" max="2" width="17.44140625" style="1" bestFit="1" customWidth="1"/>
    <col min="3" max="3" width="10.33203125" style="1" bestFit="1" customWidth="1"/>
    <col min="4" max="4" width="14.33203125" style="1" bestFit="1" customWidth="1"/>
    <col min="5" max="5" width="2.77734375" style="1" customWidth="1"/>
    <col min="6" max="6" width="5.21875" style="1" bestFit="1" customWidth="1"/>
    <col min="7" max="7" width="53.21875" style="1" customWidth="1"/>
    <col min="8" max="8" width="37.77734375" style="1" bestFit="1" customWidth="1"/>
    <col min="9" max="9" width="11.44140625" style="1"/>
    <col min="10" max="10" width="17.44140625" style="1" bestFit="1" customWidth="1"/>
    <col min="11" max="15" width="11.44140625" style="1"/>
    <col min="16" max="16" width="13.88671875" style="1" bestFit="1" customWidth="1"/>
    <col min="17" max="16384" width="11.44140625" style="1"/>
  </cols>
  <sheetData>
    <row r="1" spans="1:8" ht="30" customHeight="1" thickTop="1" thickBot="1" x14ac:dyDescent="0.3">
      <c r="C1" s="36">
        <f>B11</f>
        <v>9</v>
      </c>
      <c r="D1" s="72" t="s">
        <v>29</v>
      </c>
      <c r="E1" s="73"/>
      <c r="F1" s="73"/>
      <c r="G1" s="73"/>
      <c r="H1" s="54"/>
    </row>
    <row r="2" spans="1:8" ht="38.4" customHeight="1" thickTop="1" thickBot="1" x14ac:dyDescent="0.3">
      <c r="A2" s="74" t="s">
        <v>25</v>
      </c>
      <c r="B2" s="75"/>
      <c r="C2" s="38">
        <f>EDATE(A9,2)</f>
        <v>43344</v>
      </c>
      <c r="F2" s="37" t="s">
        <v>26</v>
      </c>
      <c r="G2" s="41" t="s">
        <v>30</v>
      </c>
    </row>
    <row r="3" spans="1:8" ht="30" customHeight="1" thickTop="1" x14ac:dyDescent="0.25">
      <c r="A3" s="42">
        <f>'STABILITE mois - Matrice'!B5</f>
        <v>43101</v>
      </c>
      <c r="B3" s="43">
        <v>1</v>
      </c>
      <c r="C3" s="44">
        <v>100</v>
      </c>
      <c r="D3" s="76" t="s">
        <v>27</v>
      </c>
    </row>
    <row r="4" spans="1:8" ht="30" customHeight="1" x14ac:dyDescent="0.25">
      <c r="A4" s="45">
        <f t="shared" ref="A4:A11" si="0">EDATE(A3,1)</f>
        <v>43132</v>
      </c>
      <c r="B4" s="46">
        <f>B3+1</f>
        <v>2</v>
      </c>
      <c r="C4" s="47">
        <v>75</v>
      </c>
      <c r="D4" s="77"/>
      <c r="F4" s="39" t="s">
        <v>1</v>
      </c>
      <c r="G4" s="56">
        <f>IF($C3=0,IF($C4=0,1,"TBC"),1-($C3-$C4)/$C3)</f>
        <v>0.75</v>
      </c>
    </row>
    <row r="5" spans="1:8" ht="30" customHeight="1" x14ac:dyDescent="0.25">
      <c r="A5" s="45">
        <f t="shared" si="0"/>
        <v>43160</v>
      </c>
      <c r="B5" s="46">
        <f t="shared" ref="B5:B11" si="1">B4+1</f>
        <v>3</v>
      </c>
      <c r="C5" s="47">
        <v>150</v>
      </c>
      <c r="D5" s="77"/>
      <c r="F5" s="39" t="s">
        <v>2</v>
      </c>
      <c r="G5" s="56">
        <f t="shared" ref="G5:G8" si="2">IF($C4=0,IF($C5=0,1,"TBC"),1-($C4-$C5)/$C4)</f>
        <v>2</v>
      </c>
    </row>
    <row r="6" spans="1:8" ht="30" customHeight="1" x14ac:dyDescent="0.25">
      <c r="A6" s="45">
        <f t="shared" si="0"/>
        <v>43191</v>
      </c>
      <c r="B6" s="46">
        <f t="shared" si="1"/>
        <v>4</v>
      </c>
      <c r="C6" s="47">
        <v>125</v>
      </c>
      <c r="D6" s="77"/>
      <c r="F6" s="39" t="s">
        <v>3</v>
      </c>
      <c r="G6" s="56">
        <f t="shared" si="2"/>
        <v>0.83333333333333337</v>
      </c>
    </row>
    <row r="7" spans="1:8" ht="30" customHeight="1" x14ac:dyDescent="0.25">
      <c r="A7" s="45">
        <f t="shared" si="0"/>
        <v>43221</v>
      </c>
      <c r="B7" s="46">
        <f t="shared" si="1"/>
        <v>5</v>
      </c>
      <c r="C7" s="47">
        <v>50</v>
      </c>
      <c r="D7" s="77"/>
      <c r="F7" s="39" t="s">
        <v>4</v>
      </c>
      <c r="G7" s="56">
        <f t="shared" si="2"/>
        <v>0.4</v>
      </c>
    </row>
    <row r="8" spans="1:8" ht="30" customHeight="1" thickBot="1" x14ac:dyDescent="0.3">
      <c r="A8" s="48">
        <f t="shared" si="0"/>
        <v>43252</v>
      </c>
      <c r="B8" s="49">
        <f t="shared" si="1"/>
        <v>6</v>
      </c>
      <c r="C8" s="50">
        <v>75</v>
      </c>
      <c r="D8" s="77"/>
      <c r="F8" s="39" t="s">
        <v>5</v>
      </c>
      <c r="G8" s="56">
        <f t="shared" si="2"/>
        <v>1.5</v>
      </c>
    </row>
    <row r="9" spans="1:8" ht="30" customHeight="1" thickTop="1" x14ac:dyDescent="0.25">
      <c r="A9" s="42">
        <f t="shared" si="0"/>
        <v>43282</v>
      </c>
      <c r="B9" s="43">
        <f t="shared" si="1"/>
        <v>7</v>
      </c>
      <c r="C9" s="51">
        <f>'STABILITE mois - Matrice'!L11</f>
        <v>0</v>
      </c>
      <c r="D9" s="78" t="s">
        <v>28</v>
      </c>
      <c r="G9" s="55" t="s">
        <v>24</v>
      </c>
    </row>
    <row r="10" spans="1:8" ht="30" customHeight="1" x14ac:dyDescent="0.25">
      <c r="A10" s="45">
        <f t="shared" si="0"/>
        <v>43313</v>
      </c>
      <c r="B10" s="46">
        <f t="shared" si="1"/>
        <v>8</v>
      </c>
      <c r="C10" s="52">
        <f>'STABILITE mois - Matrice'!L12</f>
        <v>0</v>
      </c>
      <c r="D10" s="79"/>
    </row>
    <row r="11" spans="1:8" ht="30" customHeight="1" thickBot="1" x14ac:dyDescent="0.3">
      <c r="A11" s="48">
        <f t="shared" si="0"/>
        <v>43344</v>
      </c>
      <c r="B11" s="49">
        <f t="shared" si="1"/>
        <v>9</v>
      </c>
      <c r="C11" s="53">
        <f>'STABILITE mois - Matrice'!L13</f>
        <v>0</v>
      </c>
      <c r="D11" s="79"/>
    </row>
    <row r="12" spans="1:8" ht="13.8" customHeight="1" thickTop="1" x14ac:dyDescent="0.25"/>
    <row r="13" spans="1:8" ht="13.2" customHeight="1" x14ac:dyDescent="0.25"/>
    <row r="14" spans="1:8" ht="13.2" customHeight="1" x14ac:dyDescent="0.25"/>
    <row r="15" spans="1:8" ht="13.2" customHeight="1" x14ac:dyDescent="0.25"/>
    <row r="16" spans="1:8" ht="13.2" customHeight="1" x14ac:dyDescent="0.25"/>
    <row r="17" spans="16:16" ht="13.2" customHeight="1" x14ac:dyDescent="0.25"/>
    <row r="18" spans="16:16" ht="13.2" customHeight="1" x14ac:dyDescent="0.25"/>
    <row r="19" spans="16:16" ht="13.2" customHeight="1" x14ac:dyDescent="0.25"/>
    <row r="24" spans="16:16" s="40" customFormat="1" x14ac:dyDescent="0.25">
      <c r="P24" s="1"/>
    </row>
  </sheetData>
  <mergeCells count="4">
    <mergeCell ref="D1:G1"/>
    <mergeCell ref="A2:B2"/>
    <mergeCell ref="D3:D8"/>
    <mergeCell ref="D9:D11"/>
  </mergeCells>
  <printOptions horizontalCentered="1"/>
  <pageMargins left="0.39370078740157483" right="0.39370078740157483" top="0.98425196850393704" bottom="0.39370078740157483" header="0.31496062992125984" footer="0"/>
  <pageSetup paperSize="9" scale="60" orientation="landscape" r:id="rId1"/>
  <headerFooter>
    <oddHeader>&amp;L&amp;G&amp;C&amp;"Arial,Gras"&amp;18&amp;U&amp;F :
&amp;"Arial,Normal"&amp;U&amp;A&amp;R&amp;"Arial,Normal"&amp;9Imprimé le &amp;D
page &amp;P/&amp;N</oddHeader>
    <oddFooter>&amp;C&amp;"Arial,Normal"&amp;9www.space-aero.org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Matrice Temps-Temps</vt:lpstr>
      <vt:lpstr>STABILITE mois - Matrice</vt:lpstr>
      <vt:lpstr>STABILITE - Formule et exemple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desproges-gotteron</dc:creator>
  <cp:lastModifiedBy>jean desproges-gotteron</cp:lastModifiedBy>
  <cp:lastPrinted>2018-08-30T14:40:30Z</cp:lastPrinted>
  <dcterms:created xsi:type="dcterms:W3CDTF">2008-11-17T12:26:00Z</dcterms:created>
  <dcterms:modified xsi:type="dcterms:W3CDTF">2018-09-24T16:29:22Z</dcterms:modified>
</cp:coreProperties>
</file>