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ad01\FolderRedirections\jdesproges-gotteron\Mes Documents\_JeanDG\2018 JDG Space\_KPI Prév\181011 Comité Industriel\"/>
    </mc:Choice>
  </mc:AlternateContent>
  <xr:revisionPtr revIDLastSave="0" documentId="13_ncr:1_{C5F1C3CD-DD01-4476-89C7-45E34C8E7833}" xr6:coauthVersionLast="36" xr6:coauthVersionMax="36" xr10:uidLastSave="{00000000-0000-0000-0000-000000000000}"/>
  <bookViews>
    <workbookView xWindow="240" yWindow="6480" windowWidth="18720" windowHeight="8520" xr2:uid="{00000000-000D-0000-FFFF-FFFF00000000}"/>
  </bookViews>
  <sheets>
    <sheet name="Saisie" sheetId="1" r:id="rId1"/>
    <sheet name="STABILITE (rappel)" sheetId="3" r:id="rId2"/>
    <sheet name="FIABILITE (rappel)" sheetId="4" r:id="rId3"/>
    <sheet name="Choix" sheetId="2" r:id="rId4"/>
  </sheets>
  <definedNames>
    <definedName name="Avis">Choix!$C$2:$C$4</definedName>
    <definedName name="FamRéf">Choix!$A$2:$A$3</definedName>
    <definedName name="_xlnm.Print_Titles" localSheetId="0">Saisie!$1:$6</definedName>
    <definedName name="Unité">Choix!$B$2:$B$4</definedName>
  </definedNames>
  <calcPr calcId="162913"/>
</workbook>
</file>

<file path=xl/calcChain.xml><?xml version="1.0" encoding="utf-8"?>
<calcChain xmlns="http://schemas.openxmlformats.org/spreadsheetml/2006/main">
  <c r="H9" i="4" l="1"/>
  <c r="H8" i="4"/>
  <c r="H7" i="4"/>
  <c r="B7" i="4"/>
  <c r="B8" i="4" s="1"/>
  <c r="B9" i="4" s="1"/>
  <c r="B10" i="4" s="1"/>
  <c r="B11" i="4" s="1"/>
  <c r="B12" i="4" s="1"/>
  <c r="C1" i="4" s="1"/>
  <c r="H6" i="4"/>
  <c r="B6" i="4"/>
  <c r="H5" i="4"/>
  <c r="B5" i="4"/>
  <c r="H4" i="4"/>
  <c r="H11" i="4" s="1"/>
  <c r="A5" i="4"/>
  <c r="A6" i="4" s="1"/>
  <c r="A7" i="4" s="1"/>
  <c r="A8" i="4" s="1"/>
  <c r="A9" i="4" s="1"/>
  <c r="A10" i="4" s="1"/>
  <c r="A11" i="4" l="1"/>
  <c r="A12" i="4" s="1"/>
  <c r="C2" i="4"/>
  <c r="G8" i="3" l="1"/>
  <c r="G7" i="3"/>
  <c r="G6" i="3"/>
  <c r="G5" i="3"/>
  <c r="B5" i="3"/>
  <c r="B6" i="3" s="1"/>
  <c r="B7" i="3" s="1"/>
  <c r="B8" i="3" s="1"/>
  <c r="B9" i="3" s="1"/>
  <c r="B10" i="3" s="1"/>
  <c r="B11" i="3" s="1"/>
  <c r="C1" i="3" s="1"/>
  <c r="G4" i="3"/>
  <c r="B4" i="3"/>
  <c r="A4" i="3"/>
  <c r="A5" i="3" s="1"/>
  <c r="A6" i="3" s="1"/>
  <c r="A7" i="3" s="1"/>
  <c r="A8" i="3" s="1"/>
  <c r="A9" i="3" s="1"/>
  <c r="A10" i="3" l="1"/>
  <c r="A11" i="3" s="1"/>
  <c r="C2" i="3"/>
  <c r="AE20" i="1" l="1"/>
  <c r="AD20" i="1"/>
  <c r="AG19" i="1"/>
  <c r="AF19" i="1"/>
  <c r="AE19" i="1"/>
  <c r="AD19" i="1"/>
  <c r="AG16" i="1"/>
  <c r="AF16" i="1"/>
  <c r="AE16" i="1"/>
  <c r="AD16" i="1"/>
  <c r="AG15" i="1"/>
  <c r="AF15" i="1"/>
  <c r="AE15" i="1"/>
  <c r="AD15" i="1"/>
  <c r="AG14" i="1"/>
  <c r="AF14" i="1"/>
  <c r="AE14" i="1"/>
  <c r="AD14" i="1"/>
  <c r="AG13" i="1"/>
  <c r="AF13" i="1"/>
  <c r="AE13" i="1"/>
  <c r="AD13" i="1"/>
  <c r="AG12" i="1"/>
  <c r="AF12" i="1"/>
  <c r="AE12" i="1"/>
  <c r="AD12" i="1"/>
  <c r="AG11" i="1"/>
  <c r="AF11" i="1"/>
  <c r="AE11" i="1"/>
  <c r="AD11" i="1"/>
  <c r="AG10" i="1"/>
  <c r="AF10" i="1"/>
  <c r="AE10" i="1"/>
  <c r="AD10" i="1"/>
  <c r="AG9" i="1"/>
  <c r="AF9" i="1"/>
  <c r="AE9" i="1"/>
  <c r="AD9" i="1"/>
  <c r="AG8" i="1"/>
  <c r="AF8" i="1"/>
  <c r="AE8" i="1"/>
  <c r="AD8" i="1"/>
  <c r="AG7" i="1"/>
  <c r="AF7" i="1"/>
  <c r="AE7" i="1"/>
  <c r="AD7" i="1"/>
  <c r="AC20" i="1"/>
  <c r="AC19" i="1"/>
  <c r="AC16" i="1"/>
  <c r="AC15" i="1"/>
  <c r="AC14" i="1"/>
  <c r="AC13" i="1"/>
  <c r="AC12" i="1"/>
  <c r="AC11" i="1"/>
  <c r="AC10" i="1"/>
  <c r="AC9" i="1"/>
  <c r="AC8" i="1"/>
  <c r="AC7" i="1"/>
  <c r="AB20" i="1"/>
  <c r="AB19" i="1"/>
  <c r="AB8" i="1"/>
  <c r="AB9" i="1"/>
  <c r="AB10" i="1"/>
  <c r="AB11" i="1"/>
  <c r="AB12" i="1"/>
  <c r="AB13" i="1"/>
  <c r="AB14" i="1"/>
  <c r="AB15" i="1"/>
  <c r="AI15" i="1" s="1"/>
  <c r="AB16" i="1"/>
  <c r="AB7" i="1"/>
  <c r="AI7" i="1" s="1"/>
  <c r="AI11" i="1" l="1"/>
  <c r="AI16" i="1"/>
  <c r="AI8" i="1"/>
  <c r="AI10" i="1"/>
  <c r="AI19" i="1"/>
  <c r="AI14" i="1"/>
  <c r="AI13" i="1"/>
  <c r="AI9" i="1"/>
  <c r="AI12" i="1"/>
  <c r="AI20" i="1"/>
  <c r="X19" i="1"/>
  <c r="X16" i="1"/>
  <c r="X15" i="1"/>
  <c r="X14" i="1"/>
  <c r="X13" i="1"/>
  <c r="X12" i="1"/>
  <c r="X11" i="1"/>
  <c r="X10" i="1"/>
  <c r="X9" i="1"/>
  <c r="X8" i="1"/>
  <c r="X7" i="1"/>
  <c r="W19" i="1"/>
  <c r="W16" i="1"/>
  <c r="W15" i="1"/>
  <c r="W14" i="1"/>
  <c r="W13" i="1"/>
  <c r="W12" i="1"/>
  <c r="W11" i="1"/>
  <c r="W10" i="1"/>
  <c r="W9" i="1"/>
  <c r="W8" i="1"/>
  <c r="W7" i="1"/>
  <c r="V20" i="1"/>
  <c r="V19" i="1"/>
  <c r="V16" i="1"/>
  <c r="V15" i="1"/>
  <c r="V14" i="1"/>
  <c r="V13" i="1"/>
  <c r="V12" i="1"/>
  <c r="V11" i="1"/>
  <c r="V10" i="1"/>
  <c r="V9" i="1"/>
  <c r="V8" i="1"/>
  <c r="V7" i="1"/>
  <c r="U20" i="1"/>
  <c r="U19" i="1"/>
  <c r="U16" i="1"/>
  <c r="U15" i="1"/>
  <c r="U14" i="1"/>
  <c r="U13" i="1"/>
  <c r="U12" i="1"/>
  <c r="U11" i="1"/>
  <c r="U10" i="1"/>
  <c r="U9" i="1"/>
  <c r="U8" i="1"/>
  <c r="U7" i="1"/>
  <c r="T20" i="1"/>
  <c r="T19" i="1"/>
  <c r="T16" i="1"/>
  <c r="T15" i="1"/>
  <c r="T14" i="1"/>
  <c r="T13" i="1"/>
  <c r="T12" i="1"/>
  <c r="T11" i="1"/>
  <c r="T10" i="1"/>
  <c r="T9" i="1"/>
  <c r="T8" i="1"/>
  <c r="T7" i="1"/>
</calcChain>
</file>

<file path=xl/sharedStrings.xml><?xml version="1.0" encoding="utf-8"?>
<sst xmlns="http://schemas.openxmlformats.org/spreadsheetml/2006/main" count="78" uniqueCount="59">
  <si>
    <t>Famille
ou Référence produit</t>
  </si>
  <si>
    <t>Horizon ferme</t>
  </si>
  <si>
    <t>jour</t>
  </si>
  <si>
    <t>semaine</t>
  </si>
  <si>
    <t>mois</t>
  </si>
  <si>
    <t>Exemple :</t>
  </si>
  <si>
    <t>GREATAERO</t>
  </si>
  <si>
    <t>12345678-7</t>
  </si>
  <si>
    <t>Actionneurs</t>
  </si>
  <si>
    <t>Famille ou Référence produit</t>
  </si>
  <si>
    <r>
      <t xml:space="preserve">F
</t>
    </r>
    <r>
      <rPr>
        <sz val="10"/>
        <color theme="1"/>
        <rFont val="Arial"/>
        <family val="2"/>
      </rPr>
      <t>ou</t>
    </r>
    <r>
      <rPr>
        <b/>
        <sz val="10"/>
        <color theme="1"/>
        <rFont val="Arial"/>
        <family val="2"/>
      </rPr>
      <t xml:space="preserve">
R</t>
    </r>
  </si>
  <si>
    <t>F</t>
  </si>
  <si>
    <t>R</t>
  </si>
  <si>
    <r>
      <t xml:space="preserve">Commentaire
</t>
    </r>
    <r>
      <rPr>
        <i/>
        <sz val="9"/>
        <color theme="1"/>
        <rFont val="Arial"/>
        <family val="2"/>
      </rPr>
      <t>(définition, usage,…)</t>
    </r>
  </si>
  <si>
    <r>
      <t xml:space="preserve">Commentaire
</t>
    </r>
    <r>
      <rPr>
        <i/>
        <sz val="9"/>
        <color theme="1"/>
        <rFont val="Arial"/>
        <family val="2"/>
      </rPr>
      <t>(récurrence, criticité,...)</t>
    </r>
  </si>
  <si>
    <t>Unité
période</t>
  </si>
  <si>
    <t>HORIZON FLEXIBLE</t>
  </si>
  <si>
    <t>Période
prévue</t>
  </si>
  <si>
    <t>S39</t>
  </si>
  <si>
    <t>Septembre</t>
  </si>
  <si>
    <t>…</t>
  </si>
  <si>
    <t>Fiabilité moyenne</t>
  </si>
  <si>
    <r>
      <t xml:space="preserve">Quantité
commandée </t>
    </r>
    <r>
      <rPr>
        <sz val="10"/>
        <color rgb="FF0000CC"/>
        <rFont val="Arial"/>
        <family val="2"/>
      </rPr>
      <t>en période prévue</t>
    </r>
  </si>
  <si>
    <t>Votre avis</t>
  </si>
  <si>
    <t>Votre
avis</t>
  </si>
  <si>
    <t>Indicateur</t>
  </si>
  <si>
    <t>Stabilité</t>
  </si>
  <si>
    <t>Fiabilité</t>
  </si>
  <si>
    <t>Commentaires</t>
  </si>
  <si>
    <t>J</t>
  </si>
  <si>
    <t>K</t>
  </si>
  <si>
    <t>L</t>
  </si>
  <si>
    <t>Le calcul de la stabilité ne porte que sur l'horizon flexible</t>
  </si>
  <si>
    <t>Quantité prévue
en Mi pour M9</t>
  </si>
  <si>
    <r>
      <t>M</t>
    </r>
    <r>
      <rPr>
        <b/>
        <vertAlign val="subscript"/>
        <sz val="16"/>
        <color rgb="FFCC0099"/>
        <rFont val="Arial"/>
        <family val="2"/>
      </rPr>
      <t>i</t>
    </r>
  </si>
  <si>
    <t>% Stabilité de la prévision du mois Mi
par rapport à la prévision du mois suivant</t>
  </si>
  <si>
    <t>Horizon
FLEXIBLE</t>
  </si>
  <si>
    <t>M1</t>
  </si>
  <si>
    <t>M2</t>
  </si>
  <si>
    <t>M3</t>
  </si>
  <si>
    <t>M4</t>
  </si>
  <si>
    <t>M5</t>
  </si>
  <si>
    <t>Horizon
FERME</t>
  </si>
  <si>
    <t>(1 - écart / mois précédent)</t>
  </si>
  <si>
    <t>Le calcul de la fiabilité ne porte que sur l'horizon flexible</t>
  </si>
  <si>
    <t>Mi</t>
  </si>
  <si>
    <r>
      <t xml:space="preserve">% Fiabilité de
la </t>
    </r>
    <r>
      <rPr>
        <b/>
        <sz val="16"/>
        <color rgb="FFCC0099"/>
        <rFont val="Arial"/>
        <family val="2"/>
      </rPr>
      <t>prévision</t>
    </r>
    <r>
      <rPr>
        <b/>
        <sz val="16"/>
        <color theme="1"/>
        <rFont val="Arial"/>
        <family val="2"/>
      </rPr>
      <t xml:space="preserve"> du mois M9</t>
    </r>
    <r>
      <rPr>
        <b/>
        <sz val="16"/>
        <color rgb="FFCC0099"/>
        <rFont val="Arial"/>
        <family val="2"/>
      </rPr>
      <t xml:space="preserve">
faite au mois Mi</t>
    </r>
  </si>
  <si>
    <t>Mois Mi</t>
  </si>
  <si>
    <t>Quantités prévues</t>
  </si>
  <si>
    <t>Quantités commandées</t>
  </si>
  <si>
    <t>M6</t>
  </si>
  <si>
    <t>Fiabilité
moyenne</t>
  </si>
  <si>
    <t>Nbre
de
périodes</t>
  </si>
  <si>
    <r>
      <t xml:space="preserve">Unité
période
</t>
    </r>
    <r>
      <rPr>
        <i/>
        <sz val="8"/>
        <color theme="1"/>
        <rFont val="Arial"/>
        <family val="2"/>
      </rPr>
      <t>(jour, semaine, mois)</t>
    </r>
  </si>
  <si>
    <t>Quantité prévue
diffusée en période n°</t>
  </si>
  <si>
    <r>
      <t xml:space="preserve">Code
</t>
    </r>
    <r>
      <rPr>
        <i/>
        <sz val="8"/>
        <color theme="1"/>
        <rFont val="Arial"/>
        <family val="2"/>
      </rPr>
      <t>(à renommer
si souci de confidentialité)</t>
    </r>
  </si>
  <si>
    <r>
      <t xml:space="preserve">Société
</t>
    </r>
    <r>
      <rPr>
        <i/>
        <sz val="8"/>
        <color theme="1"/>
        <rFont val="Arial"/>
        <family val="2"/>
      </rPr>
      <t>(facultatif si souci de confidentialité)</t>
    </r>
  </si>
  <si>
    <r>
      <t xml:space="preserve">% Stabilité de la </t>
    </r>
    <r>
      <rPr>
        <b/>
        <sz val="10"/>
        <color rgb="FFCC0099"/>
        <rFont val="Arial"/>
        <family val="2"/>
      </rPr>
      <t xml:space="preserve">prévision
diffusée en période i </t>
    </r>
    <r>
      <rPr>
        <b/>
        <sz val="10"/>
        <color theme="1"/>
        <rFont val="Arial"/>
        <family val="2"/>
      </rPr>
      <t xml:space="preserve">par rapport à </t>
    </r>
    <r>
      <rPr>
        <b/>
        <sz val="10"/>
        <color rgb="FFCC0099"/>
        <rFont val="Arial"/>
        <family val="2"/>
      </rPr>
      <t>celle diffusée en période i+1</t>
    </r>
  </si>
  <si>
    <r>
      <t xml:space="preserve">Fiabilité de la </t>
    </r>
    <r>
      <rPr>
        <b/>
        <sz val="10"/>
        <color rgb="FFCC0099"/>
        <rFont val="Arial"/>
        <family val="2"/>
      </rPr>
      <t>prévision
diffusée en période n°i</t>
    </r>
    <r>
      <rPr>
        <b/>
        <sz val="10"/>
        <color theme="1"/>
        <rFont val="Arial"/>
        <family val="2"/>
      </rPr>
      <t xml:space="preserve">
par rapport à la </t>
    </r>
    <r>
      <rPr>
        <b/>
        <sz val="10"/>
        <color rgb="FF0000CC"/>
        <rFont val="Arial"/>
        <family val="2"/>
      </rPr>
      <t>commande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</si>
</sst>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M&quot;0"/>
    <numFmt numFmtId="165" formatCode="yy"/>
    <numFmt numFmtId="166" formatCode="&quot;= M&quot;0"/>
    <numFmt numFmtId="167" formatCode="##"/>
    <numFmt numFmtId="168" formatCode="#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CC"/>
      <name val="Arial"/>
      <family val="2"/>
    </font>
    <font>
      <sz val="10"/>
      <color rgb="FF0000CC"/>
      <name val="Arial"/>
      <family val="2"/>
    </font>
    <font>
      <b/>
      <i/>
      <sz val="10"/>
      <color rgb="FF0000CC"/>
      <name val="Arial"/>
      <family val="2"/>
    </font>
    <font>
      <b/>
      <sz val="10"/>
      <color rgb="FF006600"/>
      <name val="Wingdings"/>
      <charset val="2"/>
    </font>
    <font>
      <b/>
      <sz val="10"/>
      <color rgb="FFFF9900"/>
      <name val="Wingdings"/>
      <charset val="2"/>
    </font>
    <font>
      <b/>
      <sz val="10"/>
      <color rgb="FFFF0000"/>
      <name val="Wingdings"/>
      <charset val="2"/>
    </font>
    <font>
      <b/>
      <sz val="36"/>
      <color theme="1"/>
      <name val="Wingdings"/>
      <charset val="2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  <font>
      <b/>
      <sz val="16"/>
      <color rgb="FFCC0099"/>
      <name val="Arial"/>
      <family val="2"/>
    </font>
    <font>
      <b/>
      <vertAlign val="subscript"/>
      <sz val="16"/>
      <color rgb="FFCC0099"/>
      <name val="Arial"/>
      <family val="2"/>
    </font>
    <font>
      <sz val="14"/>
      <color theme="1"/>
      <name val="Arial"/>
      <family val="2"/>
    </font>
    <font>
      <b/>
      <sz val="20"/>
      <color theme="1"/>
      <name val="Arial"/>
      <family val="2"/>
    </font>
    <font>
      <b/>
      <sz val="16"/>
      <color rgb="FF3333FF"/>
      <name val="Arial"/>
      <family val="2"/>
    </font>
    <font>
      <i/>
      <sz val="12"/>
      <color theme="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20"/>
      <color rgb="FFCC0099"/>
      <name val="Arial"/>
      <family val="2"/>
    </font>
    <font>
      <b/>
      <sz val="16"/>
      <color theme="1"/>
      <name val="Arial"/>
      <family val="2"/>
    </font>
    <font>
      <b/>
      <sz val="14"/>
      <color rgb="FFCC0099"/>
      <name val="Arial"/>
      <family val="2"/>
    </font>
    <font>
      <b/>
      <sz val="14"/>
      <color rgb="FF3333FF"/>
      <name val="Arial"/>
      <family val="2"/>
    </font>
    <font>
      <i/>
      <sz val="8"/>
      <color theme="1"/>
      <name val="Arial"/>
      <family val="2"/>
    </font>
    <font>
      <b/>
      <sz val="10"/>
      <color rgb="FFCC0099"/>
      <name val="Arial"/>
      <family val="2"/>
    </font>
    <font>
      <b/>
      <i/>
      <sz val="10"/>
      <color rgb="FFCC009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FF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1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9" fontId="5" fillId="7" borderId="1" xfId="1" applyFont="1" applyFill="1" applyBorder="1" applyAlignment="1">
      <alignment horizontal="center" vertical="center" wrapText="1"/>
    </xf>
    <xf numFmtId="9" fontId="5" fillId="8" borderId="1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4" fontId="15" fillId="6" borderId="7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vertical="top"/>
    </xf>
    <xf numFmtId="17" fontId="15" fillId="0" borderId="7" xfId="0" applyNumberFormat="1" applyFont="1" applyBorder="1" applyAlignment="1">
      <alignment horizontal="center" vertical="center"/>
    </xf>
    <xf numFmtId="165" fontId="17" fillId="4" borderId="1" xfId="0" quotePrefix="1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17" fontId="19" fillId="9" borderId="11" xfId="0" applyNumberFormat="1" applyFont="1" applyFill="1" applyBorder="1" applyAlignment="1">
      <alignment horizontal="center" vertical="center"/>
    </xf>
    <xf numFmtId="166" fontId="15" fillId="9" borderId="12" xfId="0" applyNumberFormat="1" applyFont="1" applyFill="1" applyBorder="1" applyAlignment="1">
      <alignment horizontal="center" vertical="center"/>
    </xf>
    <xf numFmtId="0" fontId="17" fillId="4" borderId="13" xfId="0" applyNumberFormat="1" applyFont="1" applyFill="1" applyBorder="1" applyAlignment="1">
      <alignment horizontal="center" vertical="center"/>
    </xf>
    <xf numFmtId="17" fontId="19" fillId="9" borderId="14" xfId="0" applyNumberFormat="1" applyFont="1" applyFill="1" applyBorder="1" applyAlignment="1">
      <alignment horizontal="center" vertical="center"/>
    </xf>
    <xf numFmtId="166" fontId="15" fillId="9" borderId="15" xfId="0" applyNumberFormat="1" applyFont="1" applyFill="1" applyBorder="1" applyAlignment="1">
      <alignment horizontal="center" vertical="center"/>
    </xf>
    <xf numFmtId="167" fontId="17" fillId="4" borderId="16" xfId="0" applyNumberFormat="1" applyFont="1" applyFill="1" applyBorder="1" applyAlignment="1">
      <alignment horizontal="center" vertical="center"/>
    </xf>
    <xf numFmtId="164" fontId="17" fillId="4" borderId="1" xfId="0" applyNumberFormat="1" applyFont="1" applyFill="1" applyBorder="1" applyAlignment="1">
      <alignment horizontal="center" vertical="center"/>
    </xf>
    <xf numFmtId="9" fontId="20" fillId="5" borderId="1" xfId="1" applyFont="1" applyFill="1" applyBorder="1" applyAlignment="1">
      <alignment horizontal="center" vertical="center"/>
    </xf>
    <xf numFmtId="17" fontId="19" fillId="9" borderId="17" xfId="0" applyNumberFormat="1" applyFont="1" applyFill="1" applyBorder="1" applyAlignment="1">
      <alignment horizontal="center" vertical="center"/>
    </xf>
    <xf numFmtId="166" fontId="15" fillId="9" borderId="18" xfId="0" applyNumberFormat="1" applyFont="1" applyFill="1" applyBorder="1" applyAlignment="1">
      <alignment horizontal="center" vertical="center"/>
    </xf>
    <xf numFmtId="167" fontId="17" fillId="4" borderId="19" xfId="0" applyNumberFormat="1" applyFont="1" applyFill="1" applyBorder="1" applyAlignment="1">
      <alignment horizontal="center" vertical="center"/>
    </xf>
    <xf numFmtId="167" fontId="21" fillId="3" borderId="13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167" fontId="21" fillId="3" borderId="16" xfId="0" applyNumberFormat="1" applyFont="1" applyFill="1" applyBorder="1" applyAlignment="1">
      <alignment horizontal="center" vertical="center"/>
    </xf>
    <xf numFmtId="167" fontId="21" fillId="3" borderId="19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23" fillId="0" borderId="0" xfId="0" applyFont="1"/>
    <xf numFmtId="0" fontId="17" fillId="4" borderId="24" xfId="0" applyFont="1" applyFill="1" applyBorder="1" applyAlignment="1">
      <alignment horizontal="center" vertical="center" wrapText="1"/>
    </xf>
    <xf numFmtId="167" fontId="21" fillId="3" borderId="25" xfId="0" applyNumberFormat="1" applyFont="1" applyFill="1" applyBorder="1" applyAlignment="1">
      <alignment horizontal="center" vertical="center" wrapText="1"/>
    </xf>
    <xf numFmtId="166" fontId="27" fillId="9" borderId="12" xfId="0" applyNumberFormat="1" applyFont="1" applyFill="1" applyBorder="1" applyAlignment="1">
      <alignment horizontal="center" vertical="center"/>
    </xf>
    <xf numFmtId="0" fontId="17" fillId="4" borderId="26" xfId="0" applyFont="1" applyFill="1" applyBorder="1" applyAlignment="1">
      <alignment horizontal="center" vertical="center"/>
    </xf>
    <xf numFmtId="0" fontId="17" fillId="4" borderId="27" xfId="0" applyFont="1" applyFill="1" applyBorder="1" applyAlignment="1">
      <alignment horizontal="center" vertical="center"/>
    </xf>
    <xf numFmtId="168" fontId="17" fillId="4" borderId="1" xfId="0" applyNumberFormat="1" applyFont="1" applyFill="1" applyBorder="1" applyAlignment="1">
      <alignment horizontal="center" vertical="center"/>
    </xf>
    <xf numFmtId="9" fontId="20" fillId="7" borderId="1" xfId="1" applyFont="1" applyFill="1" applyBorder="1" applyAlignment="1">
      <alignment horizontal="center" vertical="center"/>
    </xf>
    <xf numFmtId="166" fontId="27" fillId="9" borderId="15" xfId="0" applyNumberFormat="1" applyFont="1" applyFill="1" applyBorder="1" applyAlignment="1">
      <alignment horizontal="center" vertical="center"/>
    </xf>
    <xf numFmtId="167" fontId="17" fillId="4" borderId="28" xfId="0" applyNumberFormat="1" applyFont="1" applyFill="1" applyBorder="1" applyAlignment="1">
      <alignment horizontal="center" vertical="center"/>
    </xf>
    <xf numFmtId="167" fontId="17" fillId="4" borderId="29" xfId="0" applyNumberFormat="1" applyFont="1" applyFill="1" applyBorder="1" applyAlignment="1">
      <alignment horizontal="center" vertical="center"/>
    </xf>
    <xf numFmtId="166" fontId="27" fillId="9" borderId="18" xfId="0" applyNumberFormat="1" applyFont="1" applyFill="1" applyBorder="1" applyAlignment="1">
      <alignment horizontal="center" vertical="center"/>
    </xf>
    <xf numFmtId="167" fontId="17" fillId="4" borderId="30" xfId="0" applyNumberFormat="1" applyFont="1" applyFill="1" applyBorder="1" applyAlignment="1">
      <alignment horizontal="center" vertical="center"/>
    </xf>
    <xf numFmtId="167" fontId="17" fillId="4" borderId="31" xfId="0" applyNumberFormat="1" applyFont="1" applyFill="1" applyBorder="1" applyAlignment="1">
      <alignment horizontal="center" vertical="center"/>
    </xf>
    <xf numFmtId="167" fontId="21" fillId="3" borderId="26" xfId="0" applyNumberFormat="1" applyFont="1" applyFill="1" applyBorder="1" applyAlignment="1">
      <alignment horizontal="center" vertical="center"/>
    </xf>
    <xf numFmtId="167" fontId="21" fillId="3" borderId="27" xfId="0" applyNumberFormat="1" applyFont="1" applyFill="1" applyBorder="1" applyAlignment="1">
      <alignment horizontal="center" vertical="center"/>
    </xf>
    <xf numFmtId="167" fontId="21" fillId="3" borderId="28" xfId="0" applyNumberFormat="1" applyFont="1" applyFill="1" applyBorder="1" applyAlignment="1">
      <alignment horizontal="center" vertical="center"/>
    </xf>
    <xf numFmtId="167" fontId="21" fillId="3" borderId="29" xfId="0" applyNumberFormat="1" applyFont="1" applyFill="1" applyBorder="1" applyAlignment="1">
      <alignment horizontal="center" vertical="center"/>
    </xf>
    <xf numFmtId="17" fontId="28" fillId="9" borderId="17" xfId="0" applyNumberFormat="1" applyFont="1" applyFill="1" applyBorder="1" applyAlignment="1">
      <alignment horizontal="center" vertical="center"/>
    </xf>
    <xf numFmtId="167" fontId="21" fillId="3" borderId="30" xfId="0" applyNumberFormat="1" applyFont="1" applyFill="1" applyBorder="1" applyAlignment="1">
      <alignment horizontal="center" vertical="center"/>
    </xf>
    <xf numFmtId="167" fontId="21" fillId="3" borderId="31" xfId="0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9" fontId="5" fillId="10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0" fillId="2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center" vertical="center" wrapText="1"/>
    </xf>
    <xf numFmtId="0" fontId="2" fillId="1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 wrapText="1"/>
    </xf>
    <xf numFmtId="0" fontId="30" fillId="2" borderId="3" xfId="0" applyFont="1" applyFill="1" applyBorder="1" applyAlignment="1">
      <alignment horizontal="center" vertical="center"/>
    </xf>
    <xf numFmtId="0" fontId="30" fillId="2" borderId="4" xfId="0" applyFont="1" applyFill="1" applyBorder="1" applyAlignment="1">
      <alignment horizontal="center" vertical="center"/>
    </xf>
    <xf numFmtId="0" fontId="16" fillId="0" borderId="8" xfId="0" applyFont="1" applyBorder="1" applyAlignment="1">
      <alignment horizontal="center" vertical="top"/>
    </xf>
    <xf numFmtId="0" fontId="16" fillId="0" borderId="0" xfId="0" applyFont="1" applyBorder="1" applyAlignment="1">
      <alignment horizontal="center" vertical="top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right"/>
    </xf>
    <xf numFmtId="168" fontId="26" fillId="4" borderId="32" xfId="0" applyNumberFormat="1" applyFont="1" applyFill="1" applyBorder="1" applyAlignment="1">
      <alignment horizontal="center" vertical="center" wrapText="1"/>
    </xf>
    <xf numFmtId="168" fontId="26" fillId="4" borderId="33" xfId="0" applyNumberFormat="1" applyFont="1" applyFill="1" applyBorder="1" applyAlignment="1">
      <alignment horizontal="center" vertical="center" wrapText="1"/>
    </xf>
    <xf numFmtId="9" fontId="20" fillId="7" borderId="32" xfId="1" applyFont="1" applyFill="1" applyBorder="1" applyAlignment="1">
      <alignment horizontal="center" vertical="center"/>
    </xf>
    <xf numFmtId="9" fontId="20" fillId="7" borderId="33" xfId="1" applyFont="1" applyFill="1" applyBorder="1" applyAlignment="1">
      <alignment horizontal="center" vertical="center"/>
    </xf>
    <xf numFmtId="164" fontId="15" fillId="6" borderId="20" xfId="0" applyNumberFormat="1" applyFont="1" applyFill="1" applyBorder="1" applyAlignment="1">
      <alignment horizontal="center" vertical="center"/>
    </xf>
    <xf numFmtId="164" fontId="15" fillId="6" borderId="21" xfId="0" applyNumberFormat="1" applyFont="1" applyFill="1" applyBorder="1" applyAlignment="1">
      <alignment horizontal="center" vertical="center"/>
    </xf>
    <xf numFmtId="17" fontId="24" fillId="0" borderId="22" xfId="0" applyNumberFormat="1" applyFont="1" applyBorder="1" applyAlignment="1">
      <alignment horizontal="center" vertical="center"/>
    </xf>
    <xf numFmtId="17" fontId="24" fillId="0" borderId="23" xfId="0" applyNumberFormat="1" applyFont="1" applyBorder="1" applyAlignment="1">
      <alignment horizontal="center" vertical="center"/>
    </xf>
    <xf numFmtId="165" fontId="25" fillId="4" borderId="1" xfId="0" quotePrefix="1" applyNumberFormat="1" applyFont="1" applyFill="1" applyBorder="1" applyAlignment="1">
      <alignment horizontal="center" vertical="center"/>
    </xf>
    <xf numFmtId="0" fontId="26" fillId="7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3">
    <dxf>
      <font>
        <color rgb="FF006600"/>
      </font>
    </dxf>
    <dxf>
      <font>
        <color rgb="FFFF9900"/>
      </font>
    </dxf>
    <dxf>
      <font>
        <color rgb="FFFF0000"/>
      </font>
    </dxf>
  </dxfs>
  <tableStyles count="0" defaultTableStyle="TableStyleMedium9" defaultPivotStyle="PivotStyleLight16"/>
  <colors>
    <mruColors>
      <color rgb="FFCC0099"/>
      <color rgb="FF0000CC"/>
      <color rgb="FFCCFF66"/>
      <color rgb="FFFFCCFF"/>
      <color rgb="FFFF99FF"/>
      <color rgb="FFFFFFCC"/>
      <color rgb="FFFF9900"/>
      <color rgb="FF0066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solidFill>
          <a:srgbClr val="FF99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'STABILITE (rappel)'!$G$2</c:f>
              <c:strCache>
                <c:ptCount val="1"/>
                <c:pt idx="0">
                  <c:v>% Stabilité de la prévision du mois Mi
par rapport à la prévision du mois suivant</c:v>
                </c:pt>
              </c:strCache>
            </c:strRef>
          </c:tx>
          <c:spPr>
            <a:solidFill>
              <a:srgbClr val="FF99FF"/>
            </a:solidFill>
            <a:ln w="19050">
              <a:solidFill>
                <a:schemeClr val="tx1"/>
              </a:solidFill>
            </a:ln>
            <a:effectLst/>
          </c:spPr>
          <c:invertIfNegative val="0"/>
          <c:cat>
            <c:strRef>
              <c:f>'STABILITE (rappel)'!$F$4:$F$8</c:f>
              <c:strCache>
                <c:ptCount val="5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</c:strCache>
            </c:strRef>
          </c:cat>
          <c:val>
            <c:numRef>
              <c:f>'STABILITE (rappel)'!$G$4:$G$8</c:f>
              <c:numCache>
                <c:formatCode>0%</c:formatCode>
                <c:ptCount val="5"/>
                <c:pt idx="0">
                  <c:v>0.75</c:v>
                </c:pt>
                <c:pt idx="1">
                  <c:v>2</c:v>
                </c:pt>
                <c:pt idx="2">
                  <c:v>0.83333333333333337</c:v>
                </c:pt>
                <c:pt idx="3">
                  <c:v>0.4</c:v>
                </c:pt>
                <c:pt idx="4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C0-41CF-97AC-3E6A16177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36336200"/>
        <c:axId val="436338944"/>
      </c:barChart>
      <c:catAx>
        <c:axId val="436336200"/>
        <c:scaling>
          <c:orientation val="maxMin"/>
        </c:scaling>
        <c:delete val="0"/>
        <c:axPos val="l"/>
        <c:title>
          <c:tx>
            <c:strRef>
              <c:f>'STABILITE (rappel)'!$F$2</c:f>
              <c:strCache>
                <c:ptCount val="1"/>
                <c:pt idx="0">
                  <c:v>Mi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CC0099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>
                <a:alpha val="9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CC0099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436338944"/>
        <c:crosses val="autoZero"/>
        <c:auto val="1"/>
        <c:lblAlgn val="ctr"/>
        <c:lblOffset val="100"/>
        <c:noMultiLvlLbl val="0"/>
      </c:catAx>
      <c:valAx>
        <c:axId val="436338944"/>
        <c:scaling>
          <c:orientation val="minMax"/>
          <c:max val="2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436336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solidFill>
          <a:srgbClr val="FFFF0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'FIABILITE (rappel)'!$H$2</c:f>
              <c:strCache>
                <c:ptCount val="1"/>
                <c:pt idx="0">
                  <c:v>% Fiabilité de
la prévision du mois M9
faite au mois Mi</c:v>
                </c:pt>
              </c:strCache>
            </c:strRef>
          </c:tx>
          <c:spPr>
            <a:solidFill>
              <a:srgbClr val="FFFF00"/>
            </a:solidFill>
            <a:ln w="19050">
              <a:solidFill>
                <a:schemeClr val="tx1"/>
              </a:solidFill>
            </a:ln>
            <a:effectLst/>
          </c:spPr>
          <c:invertIfNegative val="0"/>
          <c:cat>
            <c:strRef>
              <c:f>'FIABILITE (rappel)'!$G$4:$G$9</c:f>
              <c:strCache>
                <c:ptCount val="6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  <c:pt idx="5">
                  <c:v>M6</c:v>
                </c:pt>
              </c:strCache>
            </c:strRef>
          </c:cat>
          <c:val>
            <c:numRef>
              <c:f>'FIABILITE (rappel)'!$H$4:$H$9</c:f>
              <c:numCache>
                <c:formatCode>0%</c:formatCode>
                <c:ptCount val="6"/>
                <c:pt idx="0">
                  <c:v>1</c:v>
                </c:pt>
                <c:pt idx="1">
                  <c:v>0.75</c:v>
                </c:pt>
                <c:pt idx="2">
                  <c:v>0.5</c:v>
                </c:pt>
                <c:pt idx="3">
                  <c:v>0.75</c:v>
                </c:pt>
                <c:pt idx="4">
                  <c:v>0.5</c:v>
                </c:pt>
                <c:pt idx="5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B4-464B-A714-A2C114ADE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2102645560"/>
        <c:axId val="-2102639272"/>
      </c:barChart>
      <c:catAx>
        <c:axId val="-21026455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>
                <a:alpha val="9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-2102639272"/>
        <c:crosses val="autoZero"/>
        <c:auto val="1"/>
        <c:lblAlgn val="ctr"/>
        <c:lblOffset val="100"/>
        <c:noMultiLvlLbl val="0"/>
      </c:catAx>
      <c:valAx>
        <c:axId val="-2102639272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-2102645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</xdr:colOff>
      <xdr:row>1</xdr:row>
      <xdr:rowOff>243840</xdr:rowOff>
    </xdr:from>
    <xdr:to>
      <xdr:col>17</xdr:col>
      <xdr:colOff>259080</xdr:colOff>
      <xdr:row>2</xdr:row>
      <xdr:rowOff>352920</xdr:rowOff>
    </xdr:to>
    <xdr:sp macro="" textlink="">
      <xdr:nvSpPr>
        <xdr:cNvPr id="2" name="Bulle narrative : rectangle à coins arrondis 1">
          <a:extLst>
            <a:ext uri="{FF2B5EF4-FFF2-40B4-BE49-F238E27FC236}">
              <a16:creationId xmlns:a16="http://schemas.microsoft.com/office/drawing/2014/main" id="{2C585590-FF38-435B-9142-5EBCE94E75BA}"/>
            </a:ext>
          </a:extLst>
        </xdr:cNvPr>
        <xdr:cNvSpPr/>
      </xdr:nvSpPr>
      <xdr:spPr>
        <a:xfrm>
          <a:off x="9075420" y="411480"/>
          <a:ext cx="1889760" cy="612000"/>
        </a:xfrm>
        <a:prstGeom prst="wedgeRoundRectCallout">
          <a:avLst>
            <a:gd name="adj1" fmla="val -2742"/>
            <a:gd name="adj2" fmla="val 93837"/>
            <a:gd name="adj3" fmla="val 16667"/>
          </a:avLst>
        </a:prstGeom>
        <a:solidFill>
          <a:srgbClr val="FFFFCC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fr-FR" sz="9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Ajuster le nombre de colonnes de périodes si cela ne correspond pas au nombre de périodes </a:t>
          </a:r>
          <a:r>
            <a:rPr lang="fr-FR" sz="900" i="1" u="sng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 l'horizon flexible</a:t>
          </a:r>
        </a:p>
      </xdr:txBody>
    </xdr:sp>
    <xdr:clientData/>
  </xdr:twoCellAnchor>
  <xdr:twoCellAnchor>
    <xdr:from>
      <xdr:col>18</xdr:col>
      <xdr:colOff>190500</xdr:colOff>
      <xdr:row>1</xdr:row>
      <xdr:rowOff>243840</xdr:rowOff>
    </xdr:from>
    <xdr:to>
      <xdr:col>24</xdr:col>
      <xdr:colOff>0</xdr:colOff>
      <xdr:row>2</xdr:row>
      <xdr:rowOff>352920</xdr:rowOff>
    </xdr:to>
    <xdr:sp macro="" textlink="">
      <xdr:nvSpPr>
        <xdr:cNvPr id="3" name="Bulle narrative : rectangle à coins arrondis 2">
          <a:extLst>
            <a:ext uri="{FF2B5EF4-FFF2-40B4-BE49-F238E27FC236}">
              <a16:creationId xmlns:a16="http://schemas.microsoft.com/office/drawing/2014/main" id="{1852B060-12A4-4E74-8CA2-BCC9A075AB56}"/>
            </a:ext>
          </a:extLst>
        </xdr:cNvPr>
        <xdr:cNvSpPr/>
      </xdr:nvSpPr>
      <xdr:spPr>
        <a:xfrm>
          <a:off x="11224260" y="411480"/>
          <a:ext cx="2331720" cy="612000"/>
        </a:xfrm>
        <a:prstGeom prst="wedgeRoundRectCallout">
          <a:avLst>
            <a:gd name="adj1" fmla="val -2742"/>
            <a:gd name="adj2" fmla="val 93837"/>
            <a:gd name="adj3" fmla="val 16667"/>
          </a:avLst>
        </a:prstGeom>
        <a:solidFill>
          <a:srgbClr val="FFCCFF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fr-FR" sz="9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Ajuster le nombre de colonnes de périodes (et les formules en conséquence) si cela ne correspond pas au nombre de périodes </a:t>
          </a:r>
          <a:r>
            <a:rPr lang="fr-FR" sz="900" i="1" u="sng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 l'horizon flexible</a:t>
          </a:r>
        </a:p>
      </xdr:txBody>
    </xdr:sp>
    <xdr:clientData/>
  </xdr:twoCellAnchor>
  <xdr:twoCellAnchor>
    <xdr:from>
      <xdr:col>27</xdr:col>
      <xdr:colOff>53340</xdr:colOff>
      <xdr:row>1</xdr:row>
      <xdr:rowOff>243840</xdr:rowOff>
    </xdr:from>
    <xdr:to>
      <xdr:col>32</xdr:col>
      <xdr:colOff>99060</xdr:colOff>
      <xdr:row>2</xdr:row>
      <xdr:rowOff>352920</xdr:rowOff>
    </xdr:to>
    <xdr:sp macro="" textlink="">
      <xdr:nvSpPr>
        <xdr:cNvPr id="4" name="Bulle narrative : rectangle à coins arrondis 3">
          <a:extLst>
            <a:ext uri="{FF2B5EF4-FFF2-40B4-BE49-F238E27FC236}">
              <a16:creationId xmlns:a16="http://schemas.microsoft.com/office/drawing/2014/main" id="{FF9CF02D-039B-482A-9B75-E68AF522A012}"/>
            </a:ext>
          </a:extLst>
        </xdr:cNvPr>
        <xdr:cNvSpPr/>
      </xdr:nvSpPr>
      <xdr:spPr>
        <a:xfrm>
          <a:off x="14714220" y="411480"/>
          <a:ext cx="2369820" cy="612000"/>
        </a:xfrm>
        <a:prstGeom prst="wedgeRoundRectCallout">
          <a:avLst>
            <a:gd name="adj1" fmla="val -2742"/>
            <a:gd name="adj2" fmla="val 93837"/>
            <a:gd name="adj3" fmla="val 16667"/>
          </a:avLst>
        </a:prstGeom>
        <a:solidFill>
          <a:srgbClr val="FFFF00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fr-FR" sz="9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Ajuster le nombre de colonnes de périodes (et les formules en conséquence) si cela ne correspond pas au nombre de périodes </a:t>
          </a:r>
          <a:r>
            <a:rPr lang="fr-FR" sz="900" i="1" u="sng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 l'horizon flexible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257174</xdr:colOff>
      <xdr:row>0</xdr:row>
      <xdr:rowOff>323850</xdr:rowOff>
    </xdr:from>
    <xdr:to>
      <xdr:col>11</xdr:col>
      <xdr:colOff>361949</xdr:colOff>
      <xdr:row>8</xdr:row>
      <xdr:rowOff>127635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E84F6EA-4570-4DB8-BBB1-41544B4B35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104304</xdr:colOff>
      <xdr:row>10</xdr:row>
      <xdr:rowOff>56092</xdr:rowOff>
    </xdr:from>
    <xdr:to>
      <xdr:col>6</xdr:col>
      <xdr:colOff>1663065</xdr:colOff>
      <xdr:row>10</xdr:row>
      <xdr:rowOff>350308</xdr:rowOff>
    </xdr:to>
    <xdr:sp macro="" textlink="">
      <xdr:nvSpPr>
        <xdr:cNvPr id="3" name="Rectangle à coins arrondis 5">
          <a:extLst>
            <a:ext uri="{FF2B5EF4-FFF2-40B4-BE49-F238E27FC236}">
              <a16:creationId xmlns:a16="http://schemas.microsoft.com/office/drawing/2014/main" id="{95585D1D-46A5-408B-97C4-4467E546AD49}"/>
            </a:ext>
          </a:extLst>
        </xdr:cNvPr>
        <xdr:cNvSpPr/>
      </xdr:nvSpPr>
      <xdr:spPr>
        <a:xfrm>
          <a:off x="3967644" y="3972772"/>
          <a:ext cx="1916901" cy="294216"/>
        </a:xfrm>
        <a:prstGeom prst="wedgeRoundRectCallout">
          <a:avLst>
            <a:gd name="adj1" fmla="val -50606"/>
            <a:gd name="adj2" fmla="val -106975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2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On regarde dans le futur</a:t>
          </a:r>
        </a:p>
      </xdr:txBody>
    </xdr:sp>
    <xdr:clientData/>
  </xdr:twoCellAnchor>
  <xdr:oneCellAnchor>
    <xdr:from>
      <xdr:col>5</xdr:col>
      <xdr:colOff>90626</xdr:colOff>
      <xdr:row>12</xdr:row>
      <xdr:rowOff>10886</xdr:rowOff>
    </xdr:from>
    <xdr:ext cx="6681188" cy="5980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ZoneTexte 3">
              <a:extLst>
                <a:ext uri="{FF2B5EF4-FFF2-40B4-BE49-F238E27FC236}">
                  <a16:creationId xmlns:a16="http://schemas.microsoft.com/office/drawing/2014/main" id="{DBDE864F-80BA-432B-A03C-266FEC9A1653}"/>
                </a:ext>
              </a:extLst>
            </xdr:cNvPr>
            <xdr:cNvSpPr txBox="1"/>
          </xdr:nvSpPr>
          <xdr:spPr>
            <a:xfrm>
              <a:off x="3953966" y="4483826"/>
              <a:ext cx="6681188" cy="598049"/>
            </a:xfrm>
            <a:prstGeom prst="rect">
              <a:avLst/>
            </a:prstGeom>
            <a:solidFill>
              <a:srgbClr val="FF99FF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fr-FR" sz="2400" b="1" i="1">
                      <a:latin typeface="Cambria Math" panose="02040503050406030204" pitchFamily="18" charset="0"/>
                    </a:rPr>
                    <m:t> 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𝑺𝒕𝒂𝒃𝒊𝒍𝒊𝒕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é 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𝒑𝒓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é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𝒗𝒊𝒔𝒊𝒐𝒏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 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𝑴𝒊</m:t>
                  </m:r>
                  <m:r>
                    <a:rPr lang="fr-FR" sz="2400" b="1" i="1" baseline="30000">
                      <a:latin typeface="Cambria Math" panose="02040503050406030204" pitchFamily="18" charset="0"/>
                    </a:rPr>
                    <m:t>∗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=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𝟏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− </m:t>
                  </m:r>
                  <m:f>
                    <m:fPr>
                      <m:ctrlPr>
                        <a:rPr lang="fr-FR" sz="24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d>
                        <m:dPr>
                          <m:ctrlPr>
                            <a:rPr lang="fr-FR" sz="2400" b="1" i="1">
                              <a:latin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fr-FR" sz="2400" b="1" i="1">
                              <a:latin typeface="Cambria Math" panose="02040503050406030204" pitchFamily="18" charset="0"/>
                            </a:rPr>
                            <m:t>𝑷𝑴𝒊</m:t>
                          </m:r>
                        </m:e>
                      </m:d>
                      <m:r>
                        <a:rPr lang="fr-FR" sz="2400" b="1" i="1">
                          <a:latin typeface="Cambria Math" panose="02040503050406030204" pitchFamily="18" charset="0"/>
                        </a:rPr>
                        <m:t> − (</m:t>
                      </m:r>
                      <m:r>
                        <a:rPr lang="fr-FR" sz="2400" b="1" i="1">
                          <a:solidFill>
                            <a:schemeClr val="tx1"/>
                          </a:solidFill>
                          <a:latin typeface="Cambria Math" panose="02040503050406030204" pitchFamily="18" charset="0"/>
                        </a:rPr>
                        <m:t>𝑷𝑴𝒊</m:t>
                      </m:r>
                      <m:r>
                        <a:rPr lang="fr-FR" sz="2400" b="1" i="1">
                          <a:solidFill>
                            <a:schemeClr val="tx1"/>
                          </a:solidFill>
                          <a:latin typeface="Cambria Math" panose="02040503050406030204" pitchFamily="18" charset="0"/>
                        </a:rPr>
                        <m:t>+</m:t>
                      </m:r>
                      <m:r>
                        <a:rPr lang="fr-FR" sz="2400" b="1" i="1">
                          <a:solidFill>
                            <a:schemeClr val="tx1"/>
                          </a:solidFill>
                          <a:latin typeface="Cambria Math" panose="02040503050406030204" pitchFamily="18" charset="0"/>
                        </a:rPr>
                        <m:t>𝟏</m:t>
                      </m:r>
                      <m:r>
                        <a:rPr lang="fr-FR" sz="2400" b="1" i="1">
                          <a:solidFill>
                            <a:schemeClr val="tx1"/>
                          </a:solidFill>
                          <a:latin typeface="Cambria Math" panose="02040503050406030204" pitchFamily="18" charset="0"/>
                        </a:rPr>
                        <m:t>)</m:t>
                      </m:r>
                    </m:num>
                    <m:den>
                      <m:r>
                        <a:rPr lang="fr-FR" sz="2400" b="1" i="1">
                          <a:latin typeface="Cambria Math" panose="02040503050406030204" pitchFamily="18" charset="0"/>
                        </a:rPr>
                        <m:t>(</m:t>
                      </m:r>
                      <m:r>
                        <a:rPr lang="fr-FR" sz="2400" b="1" i="1">
                          <a:latin typeface="Cambria Math" panose="02040503050406030204" pitchFamily="18" charset="0"/>
                        </a:rPr>
                        <m:t>𝑷𝑴𝒊</m:t>
                      </m:r>
                      <m:r>
                        <a:rPr lang="fr-FR" sz="2400" b="1" i="1">
                          <a:latin typeface="Cambria Math" panose="02040503050406030204" pitchFamily="18" charset="0"/>
                        </a:rPr>
                        <m:t>)</m:t>
                      </m:r>
                    </m:den>
                  </m:f>
                </m:oMath>
              </a14:m>
              <a:r>
                <a:rPr lang="fr-FR" sz="2400" b="1">
                  <a:latin typeface="Arial" panose="020B0604020202020204" pitchFamily="34" charset="0"/>
                  <a:cs typeface="Arial" panose="020B0604020202020204" pitchFamily="34" charset="0"/>
                </a:rPr>
                <a:t> %</a:t>
              </a:r>
            </a:p>
          </xdr:txBody>
        </xdr:sp>
      </mc:Choice>
      <mc:Fallback xmlns="">
        <xdr:sp macro="" textlink="">
          <xdr:nvSpPr>
            <xdr:cNvPr id="4" name="ZoneTexte 3">
              <a:extLst>
                <a:ext uri="{FF2B5EF4-FFF2-40B4-BE49-F238E27FC236}">
                  <a16:creationId xmlns:a16="http://schemas.microsoft.com/office/drawing/2014/main" id="{DBDE864F-80BA-432B-A03C-266FEC9A1653}"/>
                </a:ext>
              </a:extLst>
            </xdr:cNvPr>
            <xdr:cNvSpPr txBox="1"/>
          </xdr:nvSpPr>
          <xdr:spPr>
            <a:xfrm>
              <a:off x="3953966" y="4483826"/>
              <a:ext cx="6681188" cy="598049"/>
            </a:xfrm>
            <a:prstGeom prst="rect">
              <a:avLst/>
            </a:prstGeom>
            <a:solidFill>
              <a:srgbClr val="FF99FF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2400" b="1" i="0">
                  <a:latin typeface="Cambria Math" panose="02040503050406030204" pitchFamily="18" charset="0"/>
                </a:rPr>
                <a:t> 𝑺𝒕𝒂𝒃𝒊𝒍𝒊𝒕é 𝒑𝒓é𝒗𝒊𝒔𝒊𝒐𝒏 𝑴𝒊</a:t>
              </a:r>
              <a:r>
                <a:rPr lang="fr-FR" sz="2400" b="1" i="0" baseline="30000">
                  <a:latin typeface="Cambria Math" panose="02040503050406030204" pitchFamily="18" charset="0"/>
                </a:rPr>
                <a:t>∗</a:t>
              </a:r>
              <a:r>
                <a:rPr lang="fr-FR" sz="2400" b="1" i="0">
                  <a:latin typeface="Cambria Math" panose="02040503050406030204" pitchFamily="18" charset="0"/>
                </a:rPr>
                <a:t>=𝟏−  ((𝑷𝑴𝒊)  − (</a:t>
              </a:r>
              <a:r>
                <a:rPr lang="fr-FR" sz="2400" b="1" i="0">
                  <a:solidFill>
                    <a:schemeClr val="tx1"/>
                  </a:solidFill>
                  <a:latin typeface="Cambria Math" panose="02040503050406030204" pitchFamily="18" charset="0"/>
                </a:rPr>
                <a:t>𝑷𝑴𝒊+𝟏))/(</a:t>
              </a:r>
              <a:r>
                <a:rPr lang="fr-FR" sz="2400" b="1" i="0">
                  <a:latin typeface="Cambria Math" panose="02040503050406030204" pitchFamily="18" charset="0"/>
                </a:rPr>
                <a:t>(𝑷𝑴𝒊))</a:t>
              </a:r>
              <a:r>
                <a:rPr lang="fr-FR" sz="2400" b="1">
                  <a:latin typeface="Arial" panose="020B0604020202020204" pitchFamily="34" charset="0"/>
                  <a:cs typeface="Arial" panose="020B0604020202020204" pitchFamily="34" charset="0"/>
                </a:rPr>
                <a:t> %</a:t>
              </a:r>
            </a:p>
          </xdr:txBody>
        </xdr:sp>
      </mc:Fallback>
    </mc:AlternateContent>
    <xdr:clientData/>
  </xdr:oneCellAnchor>
  <xdr:twoCellAnchor>
    <xdr:from>
      <xdr:col>6</xdr:col>
      <xdr:colOff>2449286</xdr:colOff>
      <xdr:row>8</xdr:row>
      <xdr:rowOff>166151</xdr:rowOff>
    </xdr:from>
    <xdr:to>
      <xdr:col>11</xdr:col>
      <xdr:colOff>319769</xdr:colOff>
      <xdr:row>10</xdr:row>
      <xdr:rowOff>361950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3A0E58F0-B26F-4BE4-8291-C96F8EC599F7}"/>
            </a:ext>
          </a:extLst>
        </xdr:cNvPr>
        <xdr:cNvSpPr txBox="1"/>
      </xdr:nvSpPr>
      <xdr:spPr>
        <a:xfrm>
          <a:off x="6670766" y="3320831"/>
          <a:ext cx="6877323" cy="9577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1"/>
        <a:lstStyle/>
        <a:p>
          <a:r>
            <a:rPr lang="fr-FR" sz="1400" b="0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Notes : </a:t>
          </a:r>
        </a:p>
        <a:p>
          <a:r>
            <a:rPr lang="fr-FR" sz="1400" b="0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Le calcul de la stabilité ne peut se faire </a:t>
          </a:r>
          <a:r>
            <a:rPr lang="fr-FR" sz="1400" b="0" i="1" u="sng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qu'à partir du 2ème mois de la zone flexible</a:t>
          </a:r>
        </a:p>
        <a:p>
          <a:r>
            <a:rPr lang="fr-FR" sz="1400" b="0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Le calcul de la stabilité présenté ici au mois peut être réalisé à la semaine si cela est plus approprié au contexte de la mesure</a:t>
          </a:r>
        </a:p>
        <a:p>
          <a:endParaRPr lang="fr-FR" sz="1400" i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110765</xdr:colOff>
      <xdr:row>16</xdr:row>
      <xdr:rowOff>104775</xdr:rowOff>
    </xdr:from>
    <xdr:to>
      <xdr:col>10</xdr:col>
      <xdr:colOff>141518</xdr:colOff>
      <xdr:row>22</xdr:row>
      <xdr:rowOff>0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A026D56E-7A58-4979-A904-A9BF0692B3BD}"/>
            </a:ext>
          </a:extLst>
        </xdr:cNvPr>
        <xdr:cNvSpPr txBox="1"/>
      </xdr:nvSpPr>
      <xdr:spPr>
        <a:xfrm>
          <a:off x="3974105" y="5248275"/>
          <a:ext cx="8610873" cy="90106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1"/>
        <a:lstStyle/>
        <a:p>
          <a:r>
            <a:rPr lang="fr-FR" sz="14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-&gt;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</a:t>
          </a:r>
          <a:r>
            <a:rPr lang="fr-FR" sz="1400" b="1" i="1" baseline="-2500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fr-FR" sz="14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 un mois de l'horizon flexible</a:t>
          </a:r>
          <a:endParaRPr lang="fr-FR" sz="14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-&gt;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</a:t>
          </a:r>
          <a:r>
            <a:rPr lang="fr-FR" sz="1400" b="1" i="1" baseline="-2500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</a:t>
          </a:r>
          <a:r>
            <a:rPr lang="fr-FR" sz="14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est la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prévision</a:t>
          </a:r>
          <a:r>
            <a:rPr lang="fr-FR" sz="14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faite le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mois i </a:t>
          </a:r>
          <a:r>
            <a:rPr lang="fr-FR" sz="1400" b="0" i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pour le mois M exprimé en quantité de produits à livrer au mois M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0" i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 Par convention , si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</a:t>
          </a:r>
          <a:r>
            <a:rPr lang="fr-FR" sz="1400" b="1" i="1" baseline="-2500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</a:t>
          </a:r>
          <a:r>
            <a:rPr lang="fr-FR" sz="1400" b="1" i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fr-FR" sz="1400" b="0" i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= 0 et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</a:t>
          </a:r>
          <a:r>
            <a:rPr lang="fr-FR" sz="1400" b="1" i="1" baseline="-2500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Mi+1 </a:t>
          </a:r>
          <a:r>
            <a:rPr lang="fr-FR" sz="1400" b="0" i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= 0, alors % stabilité = 100%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0" i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           si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</a:t>
          </a:r>
          <a:r>
            <a:rPr lang="fr-FR" sz="1400" b="1" i="1" baseline="-2500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</a:t>
          </a:r>
          <a:r>
            <a:rPr lang="fr-FR" sz="1400" b="0" i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= 0 et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</a:t>
          </a:r>
          <a:r>
            <a:rPr lang="fr-FR" sz="1400" b="1" i="1" baseline="-2500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Mi+1</a:t>
          </a:r>
          <a:r>
            <a:rPr lang="fr-FR" sz="1400" b="0" i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≠ 0 alors stabilité = "TBC" (To Be Confirmed)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35482</xdr:colOff>
      <xdr:row>23</xdr:row>
      <xdr:rowOff>31365</xdr:rowOff>
    </xdr:from>
    <xdr:to>
      <xdr:col>12</xdr:col>
      <xdr:colOff>715054</xdr:colOff>
      <xdr:row>27</xdr:row>
      <xdr:rowOff>24154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6C3C34F7-10C1-4175-B287-9E8C71B40744}"/>
            </a:ext>
          </a:extLst>
        </xdr:cNvPr>
        <xdr:cNvSpPr txBox="1"/>
      </xdr:nvSpPr>
      <xdr:spPr>
        <a:xfrm>
          <a:off x="9834802" y="6515985"/>
          <a:ext cx="3445632" cy="663349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fr-FR" sz="1200" b="1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Autres noms parfois utilisés pour la Fiabilité :</a:t>
          </a:r>
        </a:p>
        <a:p>
          <a:r>
            <a:rPr lang="fr-FR" sz="1200" b="0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Convergence, "Reliability"	</a:t>
          </a:r>
        </a:p>
        <a:p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absolute">
    <xdr:from>
      <xdr:col>8</xdr:col>
      <xdr:colOff>455926</xdr:colOff>
      <xdr:row>9</xdr:row>
      <xdr:rowOff>373968</xdr:rowOff>
    </xdr:from>
    <xdr:to>
      <xdr:col>10</xdr:col>
      <xdr:colOff>538114</xdr:colOff>
      <xdr:row>10</xdr:row>
      <xdr:rowOff>280834</xdr:rowOff>
    </xdr:to>
    <xdr:sp macro="" textlink="">
      <xdr:nvSpPr>
        <xdr:cNvPr id="3" name="Rectangle à coins arrondis 5">
          <a:extLst>
            <a:ext uri="{FF2B5EF4-FFF2-40B4-BE49-F238E27FC236}">
              <a16:creationId xmlns:a16="http://schemas.microsoft.com/office/drawing/2014/main" id="{7C040536-0C0E-408D-83F7-E619F702EA67}"/>
            </a:ext>
          </a:extLst>
        </xdr:cNvPr>
        <xdr:cNvSpPr/>
      </xdr:nvSpPr>
      <xdr:spPr>
        <a:xfrm>
          <a:off x="9470386" y="3863928"/>
          <a:ext cx="2063388" cy="287866"/>
        </a:xfrm>
        <a:prstGeom prst="wedgeRoundRectCallout">
          <a:avLst>
            <a:gd name="adj1" fmla="val -57351"/>
            <a:gd name="adj2" fmla="val 122881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2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On regarde dans le passé</a:t>
          </a:r>
        </a:p>
      </xdr:txBody>
    </xdr:sp>
    <xdr:clientData/>
  </xdr:twoCellAnchor>
  <xdr:twoCellAnchor>
    <xdr:from>
      <xdr:col>8</xdr:col>
      <xdr:colOff>285750</xdr:colOff>
      <xdr:row>0</xdr:row>
      <xdr:rowOff>336098</xdr:rowOff>
    </xdr:from>
    <xdr:to>
      <xdr:col>12</xdr:col>
      <xdr:colOff>699770</xdr:colOff>
      <xdr:row>9</xdr:row>
      <xdr:rowOff>123825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284DCFCB-AB76-4B7D-9F44-D99FB97198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172812</xdr:colOff>
      <xdr:row>17</xdr:row>
      <xdr:rowOff>9525</xdr:rowOff>
    </xdr:from>
    <xdr:ext cx="7334250" cy="53347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ZoneTexte 4">
              <a:extLst>
                <a:ext uri="{FF2B5EF4-FFF2-40B4-BE49-F238E27FC236}">
                  <a16:creationId xmlns:a16="http://schemas.microsoft.com/office/drawing/2014/main" id="{85B6A5EA-C7F6-4F02-9498-92B5C24C3190}"/>
                </a:ext>
              </a:extLst>
            </xdr:cNvPr>
            <xdr:cNvSpPr txBox="1"/>
          </xdr:nvSpPr>
          <xdr:spPr>
            <a:xfrm>
              <a:off x="957672" y="5488305"/>
              <a:ext cx="7334250" cy="533479"/>
            </a:xfrm>
            <a:prstGeom prst="rect">
              <a:avLst/>
            </a:prstGeom>
            <a:solidFill>
              <a:srgbClr val="FFFF00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fr-FR" sz="2400" b="1" i="1">
                      <a:latin typeface="Cambria Math" panose="02040503050406030204" pitchFamily="18" charset="0"/>
                    </a:rPr>
                    <m:t> 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𝑭𝒊𝒂𝒃𝒊𝒍𝒊𝒕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é 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𝒎𝒐𝒚𝒆𝒏𝒏𝒆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fr-FR" sz="24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fr-FR" sz="2400" b="1" i="1">
                          <a:latin typeface="Cambria Math" panose="02040503050406030204" pitchFamily="18" charset="0"/>
                        </a:rPr>
                        <m:t>𝟏</m:t>
                      </m:r>
                    </m:num>
                    <m:den>
                      <m:r>
                        <a:rPr lang="fr-FR" sz="2400" b="1" i="1">
                          <a:latin typeface="Cambria Math" panose="02040503050406030204" pitchFamily="18" charset="0"/>
                        </a:rPr>
                        <m:t>𝒏</m:t>
                      </m:r>
                    </m:den>
                  </m:f>
                  <m:nary>
                    <m:naryPr>
                      <m:chr m:val="∑"/>
                      <m:limLoc m:val="subSup"/>
                      <m:ctrlPr>
                        <a:rPr lang="fr-FR" sz="2400" b="1" i="1">
                          <a:latin typeface="Cambria Math" panose="02040503050406030204" pitchFamily="18" charset="0"/>
                        </a:rPr>
                      </m:ctrlPr>
                    </m:naryPr>
                    <m:sub>
                      <m:r>
                        <m:rPr>
                          <m:brk m:alnAt="25"/>
                        </m:rPr>
                        <a:rPr lang="fr-FR" sz="2400" b="1" i="1">
                          <a:latin typeface="Cambria Math" panose="02040503050406030204" pitchFamily="18" charset="0"/>
                        </a:rPr>
                        <m:t>𝒊</m:t>
                      </m:r>
                      <m:r>
                        <a:rPr lang="fr-FR" sz="2400" b="1" i="1">
                          <a:latin typeface="Cambria Math" panose="02040503050406030204" pitchFamily="18" charset="0"/>
                        </a:rPr>
                        <m:t>=</m:t>
                      </m:r>
                      <m:r>
                        <a:rPr lang="fr-FR" sz="2400" b="1" i="1">
                          <a:latin typeface="Cambria Math" panose="02040503050406030204" pitchFamily="18" charset="0"/>
                        </a:rPr>
                        <m:t>𝟏</m:t>
                      </m:r>
                    </m:sub>
                    <m:sup>
                      <m:r>
                        <a:rPr lang="fr-FR" sz="2400" b="1" i="1">
                          <a:latin typeface="Cambria Math" panose="02040503050406030204" pitchFamily="18" charset="0"/>
                        </a:rPr>
                        <m:t>𝒏</m:t>
                      </m:r>
                    </m:sup>
                    <m:e>
                      <m:r>
                        <m:rPr>
                          <m:nor/>
                        </m:rPr>
                        <a:rPr lang="fr-FR" sz="2400" b="1">
                          <a:solidFill>
                            <a:schemeClr val="tx1"/>
                          </a:solidFill>
                          <a:effectLst/>
                          <a:latin typeface="Arial" panose="020B0604020202020204" pitchFamily="34" charset="0"/>
                          <a:ea typeface="Cambria Math" panose="02040503050406030204" pitchFamily="18" charset="0"/>
                          <a:cs typeface="Arial" panose="020B0604020202020204" pitchFamily="34" charset="0"/>
                        </a:rPr>
                        <m:t>[1 − |</m:t>
                      </m:r>
                      <m:r>
                        <m:rPr>
                          <m:nor/>
                        </m:rPr>
                        <a:rPr lang="fr-FR" sz="2400" b="1" i="0">
                          <a:solidFill>
                            <a:srgbClr val="3333FF"/>
                          </a:solidFill>
                          <a:effectLst/>
                          <a:latin typeface="Arial" panose="020B0604020202020204" pitchFamily="34" charset="0"/>
                          <a:ea typeface="Cambria Math" panose="02040503050406030204" pitchFamily="18" charset="0"/>
                          <a:cs typeface="Arial" panose="020B0604020202020204" pitchFamily="34" charset="0"/>
                        </a:rPr>
                        <m:t>C</m:t>
                      </m:r>
                      <m:r>
                        <m:rPr>
                          <m:nor/>
                        </m:rPr>
                        <a:rPr lang="fr-FR" sz="2400" b="1">
                          <a:solidFill>
                            <a:srgbClr val="3333FF"/>
                          </a:solidFill>
                          <a:effectLst/>
                          <a:latin typeface="Arial" panose="020B0604020202020204" pitchFamily="34" charset="0"/>
                          <a:ea typeface="Cambria Math" panose="02040503050406030204" pitchFamily="18" charset="0"/>
                          <a:cs typeface="Arial" panose="020B0604020202020204" pitchFamily="34" charset="0"/>
                        </a:rPr>
                        <m:t>M</m:t>
                      </m:r>
                      <m:r>
                        <m:rPr>
                          <m:nor/>
                        </m:rPr>
                        <a:rPr lang="fr-FR" sz="2400" b="1">
                          <a:solidFill>
                            <a:schemeClr val="tx1"/>
                          </a:solidFill>
                          <a:effectLst/>
                          <a:latin typeface="Arial" panose="020B0604020202020204" pitchFamily="34" charset="0"/>
                          <a:ea typeface="Cambria Math" panose="02040503050406030204" pitchFamily="18" charset="0"/>
                          <a:cs typeface="Arial" panose="020B0604020202020204" pitchFamily="34" charset="0"/>
                        </a:rPr>
                        <m:t>−</m:t>
                      </m:r>
                      <m:r>
                        <m:rPr>
                          <m:nor/>
                        </m:rPr>
                        <a:rPr lang="fr-FR" sz="2400" b="1">
                          <a:solidFill>
                            <a:srgbClr val="CC0099"/>
                          </a:solidFill>
                          <a:effectLst/>
                          <a:latin typeface="Arial" panose="020B0604020202020204" pitchFamily="34" charset="0"/>
                          <a:ea typeface="Cambria Math" panose="02040503050406030204" pitchFamily="18" charset="0"/>
                          <a:cs typeface="Arial" panose="020B0604020202020204" pitchFamily="34" charset="0"/>
                        </a:rPr>
                        <m:t>PMi</m:t>
                      </m:r>
                      <m:r>
                        <m:rPr>
                          <m:nor/>
                        </m:rPr>
                        <a:rPr lang="fr-FR" sz="2400" b="1">
                          <a:solidFill>
                            <a:schemeClr val="tx1"/>
                          </a:solidFill>
                          <a:effectLst/>
                          <a:latin typeface="Arial" panose="020B0604020202020204" pitchFamily="34" charset="0"/>
                          <a:ea typeface="Cambria Math" panose="02040503050406030204" pitchFamily="18" charset="0"/>
                          <a:cs typeface="Arial" panose="020B0604020202020204" pitchFamily="34" charset="0"/>
                        </a:rPr>
                        <m:t>| / </m:t>
                      </m:r>
                      <m:r>
                        <m:rPr>
                          <m:nor/>
                        </m:rPr>
                        <a:rPr lang="fr-FR" sz="2400" b="1" i="0">
                          <a:solidFill>
                            <a:srgbClr val="3333FF"/>
                          </a:solidFill>
                          <a:effectLst/>
                          <a:latin typeface="Arial" panose="020B0604020202020204" pitchFamily="34" charset="0"/>
                          <a:ea typeface="Cambria Math" panose="02040503050406030204" pitchFamily="18" charset="0"/>
                          <a:cs typeface="Arial" panose="020B0604020202020204" pitchFamily="34" charset="0"/>
                        </a:rPr>
                        <m:t>C</m:t>
                      </m:r>
                      <m:r>
                        <m:rPr>
                          <m:nor/>
                        </m:rPr>
                        <a:rPr lang="fr-FR" sz="2400" b="1">
                          <a:solidFill>
                            <a:srgbClr val="3333FF"/>
                          </a:solidFill>
                          <a:effectLst/>
                          <a:latin typeface="Arial" panose="020B0604020202020204" pitchFamily="34" charset="0"/>
                          <a:ea typeface="Cambria Math" panose="02040503050406030204" pitchFamily="18" charset="0"/>
                          <a:cs typeface="Arial" panose="020B0604020202020204" pitchFamily="34" charset="0"/>
                        </a:rPr>
                        <m:t>M</m:t>
                      </m:r>
                      <m:r>
                        <m:rPr>
                          <m:nor/>
                        </m:rPr>
                        <a:rPr lang="fr-FR" sz="2400" b="1">
                          <a:solidFill>
                            <a:schemeClr val="tx1"/>
                          </a:solidFill>
                          <a:effectLst/>
                          <a:latin typeface="Arial" panose="020B0604020202020204" pitchFamily="34" charset="0"/>
                          <a:ea typeface="Cambria Math" panose="02040503050406030204" pitchFamily="18" charset="0"/>
                          <a:cs typeface="Arial" panose="020B0604020202020204" pitchFamily="34" charset="0"/>
                        </a:rPr>
                        <m:t> ]</m:t>
                      </m:r>
                    </m:e>
                  </m:nary>
                </m:oMath>
              </a14:m>
              <a:r>
                <a:rPr lang="fr-FR" sz="2400" b="1">
                  <a:latin typeface="Arial" panose="020B0604020202020204" pitchFamily="34" charset="0"/>
                  <a:cs typeface="Arial" panose="020B0604020202020204" pitchFamily="34" charset="0"/>
                </a:rPr>
                <a:t> %</a:t>
              </a:r>
            </a:p>
          </xdr:txBody>
        </xdr:sp>
      </mc:Choice>
      <mc:Fallback xmlns="">
        <xdr:sp macro="" textlink="">
          <xdr:nvSpPr>
            <xdr:cNvPr id="5" name="ZoneTexte 4">
              <a:extLst>
                <a:ext uri="{FF2B5EF4-FFF2-40B4-BE49-F238E27FC236}">
                  <a16:creationId xmlns:a16="http://schemas.microsoft.com/office/drawing/2014/main" id="{85B6A5EA-C7F6-4F02-9498-92B5C24C3190}"/>
                </a:ext>
              </a:extLst>
            </xdr:cNvPr>
            <xdr:cNvSpPr txBox="1"/>
          </xdr:nvSpPr>
          <xdr:spPr>
            <a:xfrm>
              <a:off x="957672" y="5488305"/>
              <a:ext cx="7334250" cy="533479"/>
            </a:xfrm>
            <a:prstGeom prst="rect">
              <a:avLst/>
            </a:prstGeom>
            <a:solidFill>
              <a:srgbClr val="FFFF00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fr-FR" sz="2400" b="1" i="0">
                  <a:latin typeface="Cambria Math" panose="02040503050406030204" pitchFamily="18" charset="0"/>
                </a:rPr>
                <a:t> 𝑭𝒊𝒂𝒃𝒊𝒍𝒊𝒕é 𝒎𝒐𝒚𝒆𝒏𝒏𝒆=𝟏/𝒏 ∑2_(𝒊=𝟏)^𝒏</a:t>
              </a:r>
              <a:r>
                <a:rPr lang="fr-FR" sz="2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</a:rPr>
                <a:t>▒"</a:t>
              </a:r>
              <a:r>
                <a:rPr lang="fr-FR" sz="2400" b="1" i="0">
                  <a:solidFill>
                    <a:schemeClr val="tx1"/>
                  </a:solidFill>
                  <a:effectLst/>
                  <a:latin typeface="Arial" panose="020B0604020202020204" pitchFamily="34" charset="0"/>
                  <a:ea typeface="Cambria Math" panose="02040503050406030204" pitchFamily="18" charset="0"/>
                  <a:cs typeface="Arial" panose="020B0604020202020204" pitchFamily="34" charset="0"/>
                </a:rPr>
                <a:t>[1 − |</a:t>
              </a:r>
              <a:r>
                <a:rPr lang="fr-FR" sz="2400" b="1" i="0">
                  <a:solidFill>
                    <a:srgbClr val="3333FF"/>
                  </a:solidFill>
                  <a:effectLst/>
                  <a:latin typeface="Arial" panose="020B0604020202020204" pitchFamily="34" charset="0"/>
                  <a:ea typeface="Cambria Math" panose="02040503050406030204" pitchFamily="18" charset="0"/>
                  <a:cs typeface="Arial" panose="020B0604020202020204" pitchFamily="34" charset="0"/>
                </a:rPr>
                <a:t>CM</a:t>
              </a:r>
              <a:r>
                <a:rPr lang="fr-FR" sz="2400" b="1" i="0">
                  <a:solidFill>
                    <a:schemeClr val="tx1"/>
                  </a:solidFill>
                  <a:effectLst/>
                  <a:latin typeface="Arial" panose="020B0604020202020204" pitchFamily="34" charset="0"/>
                  <a:ea typeface="Cambria Math" panose="02040503050406030204" pitchFamily="18" charset="0"/>
                  <a:cs typeface="Arial" panose="020B0604020202020204" pitchFamily="34" charset="0"/>
                </a:rPr>
                <a:t>−</a:t>
              </a:r>
              <a:r>
                <a:rPr lang="fr-FR" sz="2400" b="1" i="0">
                  <a:solidFill>
                    <a:srgbClr val="CC0099"/>
                  </a:solidFill>
                  <a:effectLst/>
                  <a:latin typeface="Arial" panose="020B0604020202020204" pitchFamily="34" charset="0"/>
                  <a:ea typeface="Cambria Math" panose="02040503050406030204" pitchFamily="18" charset="0"/>
                  <a:cs typeface="Arial" panose="020B0604020202020204" pitchFamily="34" charset="0"/>
                </a:rPr>
                <a:t>PMi</a:t>
              </a:r>
              <a:r>
                <a:rPr lang="fr-FR" sz="2400" b="1" i="0">
                  <a:solidFill>
                    <a:schemeClr val="tx1"/>
                  </a:solidFill>
                  <a:effectLst/>
                  <a:latin typeface="Arial" panose="020B0604020202020204" pitchFamily="34" charset="0"/>
                  <a:ea typeface="Cambria Math" panose="02040503050406030204" pitchFamily="18" charset="0"/>
                  <a:cs typeface="Arial" panose="020B0604020202020204" pitchFamily="34" charset="0"/>
                </a:rPr>
                <a:t>| / </a:t>
              </a:r>
              <a:r>
                <a:rPr lang="fr-FR" sz="2400" b="1" i="0">
                  <a:solidFill>
                    <a:srgbClr val="3333FF"/>
                  </a:solidFill>
                  <a:effectLst/>
                  <a:latin typeface="Arial" panose="020B0604020202020204" pitchFamily="34" charset="0"/>
                  <a:ea typeface="Cambria Math" panose="02040503050406030204" pitchFamily="18" charset="0"/>
                  <a:cs typeface="Arial" panose="020B0604020202020204" pitchFamily="34" charset="0"/>
                </a:rPr>
                <a:t>CM</a:t>
              </a:r>
              <a:r>
                <a:rPr lang="fr-FR" sz="2400" b="1" i="0">
                  <a:solidFill>
                    <a:schemeClr val="tx1"/>
                  </a:solidFill>
                  <a:effectLst/>
                  <a:latin typeface="Arial" panose="020B0604020202020204" pitchFamily="34" charset="0"/>
                  <a:ea typeface="Cambria Math" panose="02040503050406030204" pitchFamily="18" charset="0"/>
                  <a:cs typeface="Arial" panose="020B0604020202020204" pitchFamily="34" charset="0"/>
                </a:rPr>
                <a:t> ]</a:t>
              </a:r>
              <a:r>
                <a:rPr lang="fr-FR" sz="2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Arial" panose="020B0604020202020204" pitchFamily="34" charset="0"/>
                </a:rPr>
                <a:t>" </a:t>
              </a:r>
              <a:r>
                <a:rPr lang="fr-FR" sz="2400" b="1">
                  <a:latin typeface="Arial" panose="020B0604020202020204" pitchFamily="34" charset="0"/>
                  <a:cs typeface="Arial" panose="020B0604020202020204" pitchFamily="34" charset="0"/>
                </a:rPr>
                <a:t> %</a:t>
              </a:r>
            </a:p>
          </xdr:txBody>
        </xdr:sp>
      </mc:Fallback>
    </mc:AlternateContent>
    <xdr:clientData/>
  </xdr:oneCellAnchor>
  <xdr:twoCellAnchor>
    <xdr:from>
      <xdr:col>1</xdr:col>
      <xdr:colOff>108856</xdr:colOff>
      <xdr:row>20</xdr:row>
      <xdr:rowOff>108853</xdr:rowOff>
    </xdr:from>
    <xdr:to>
      <xdr:col>9</xdr:col>
      <xdr:colOff>42179</xdr:colOff>
      <xdr:row>27</xdr:row>
      <xdr:rowOff>38100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31B57C33-FB04-4603-B026-62C118CA5D30}"/>
            </a:ext>
          </a:extLst>
        </xdr:cNvPr>
        <xdr:cNvSpPr txBox="1"/>
      </xdr:nvSpPr>
      <xdr:spPr>
        <a:xfrm>
          <a:off x="893716" y="6090553"/>
          <a:ext cx="8947783" cy="110272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1"/>
        <a:lstStyle/>
        <a:p>
          <a:r>
            <a:rPr lang="fr-FR" sz="1400" b="0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-&gt; </a:t>
          </a:r>
          <a:r>
            <a:rPr lang="fr-FR" sz="1400" b="1" i="1" u="none" strike="noStrike" baseline="0">
              <a:solidFill>
                <a:srgbClr val="3333FF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</a:t>
          </a:r>
          <a:r>
            <a:rPr lang="fr-FR" sz="1400" b="1" i="1" u="none" strike="noStrike" baseline="-25000">
              <a:solidFill>
                <a:srgbClr val="3333FF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</a:t>
          </a:r>
          <a:r>
            <a:rPr lang="fr-FR" sz="1400" b="0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fr-FR" sz="14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 le total des </a:t>
          </a:r>
          <a:r>
            <a:rPr lang="fr-FR" sz="1400" b="1" i="1" baseline="0">
              <a:solidFill>
                <a:srgbClr val="3333FF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commandes</a:t>
          </a:r>
          <a:r>
            <a:rPr lang="fr-FR" sz="14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ou appels de livraisons en quantité de produits à livrer dans la fin du mois M</a:t>
          </a:r>
        </a:p>
        <a:p>
          <a:r>
            <a:rPr lang="fr-FR" sz="14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-&gt;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</a:t>
          </a:r>
          <a:r>
            <a:rPr lang="fr-FR" sz="1400" b="1" i="1" baseline="-2500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fr-FR" sz="14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 un mois de l'horizon flexible</a:t>
          </a:r>
          <a:endParaRPr lang="fr-FR" sz="14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-&gt;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</a:t>
          </a:r>
          <a:r>
            <a:rPr lang="fr-FR" sz="1400" b="1" i="1" baseline="-2500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</a:t>
          </a:r>
          <a:r>
            <a:rPr lang="fr-FR" sz="14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est la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prévision</a:t>
          </a:r>
          <a:r>
            <a:rPr lang="fr-FR" sz="14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faite le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mois i </a:t>
          </a:r>
          <a:r>
            <a:rPr lang="fr-FR" sz="1400" b="0" i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pour le mois M exprimé en quantité de produits à livrer au mois M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</a:t>
          </a:r>
          <a:r>
            <a:rPr lang="fr-FR" sz="14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</a:t>
          </a:r>
          <a:r>
            <a:rPr lang="fr-FR" sz="1400" b="0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est le nombre de périodes de l'horizon flexible</a:t>
          </a:r>
        </a:p>
        <a:p>
          <a:r>
            <a:rPr lang="fr-FR" sz="1400" b="0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*Par convention, si la quantité commandée </a:t>
          </a:r>
          <a:r>
            <a:rPr lang="fr-FR" sz="1400" b="1" i="1" u="none" strike="noStrike" baseline="0">
              <a:solidFill>
                <a:srgbClr val="3333FF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</a:t>
          </a:r>
          <a:r>
            <a:rPr lang="fr-FR" sz="1400" b="1" i="1" u="none" strike="noStrike" baseline="-25000">
              <a:solidFill>
                <a:srgbClr val="3333FF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</a:t>
          </a:r>
          <a:r>
            <a:rPr lang="fr-FR" sz="1400" b="0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= 0 ou </a:t>
          </a:r>
          <a:r>
            <a:rPr lang="fr-FR" sz="14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 le résultat du calcul est négatif,</a:t>
          </a:r>
          <a:r>
            <a:rPr lang="fr-FR" sz="1400" b="0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alors % Fiabilité = 0%</a:t>
          </a:r>
        </a:p>
        <a:p>
          <a:endParaRPr lang="fr-FR" sz="1400" i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oneCellAnchor>
    <xdr:from>
      <xdr:col>1</xdr:col>
      <xdr:colOff>170543</xdr:colOff>
      <xdr:row>13</xdr:row>
      <xdr:rowOff>77561</xdr:rowOff>
    </xdr:from>
    <xdr:ext cx="5914504" cy="53893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ZoneTexte 6">
              <a:extLst>
                <a:ext uri="{FF2B5EF4-FFF2-40B4-BE49-F238E27FC236}">
                  <a16:creationId xmlns:a16="http://schemas.microsoft.com/office/drawing/2014/main" id="{8E529C09-48BB-40CD-9D4E-9EB806D01058}"/>
                </a:ext>
              </a:extLst>
            </xdr:cNvPr>
            <xdr:cNvSpPr txBox="1"/>
          </xdr:nvSpPr>
          <xdr:spPr>
            <a:xfrm>
              <a:off x="955403" y="4885781"/>
              <a:ext cx="5914504" cy="538930"/>
            </a:xfrm>
            <a:prstGeom prst="rect">
              <a:avLst/>
            </a:prstGeom>
            <a:solidFill>
              <a:srgbClr val="FFFF00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fr-FR" sz="2400" b="1" i="1">
                      <a:latin typeface="Cambria Math" panose="02040503050406030204" pitchFamily="18" charset="0"/>
                    </a:rPr>
                    <m:t> 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𝑭𝒊𝒂𝒃𝒊𝒍𝒊𝒕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é 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𝒑𝒓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é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𝒗𝒊𝒔𝒊𝒐𝒏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 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𝑴𝒊</m:t>
                  </m:r>
                  <m:r>
                    <a:rPr lang="fr-FR" sz="2400" b="1" i="1" baseline="30000">
                      <a:latin typeface="Cambria Math" panose="02040503050406030204" pitchFamily="18" charset="0"/>
                    </a:rPr>
                    <m:t>∗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=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𝟏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− </m:t>
                  </m:r>
                  <m:f>
                    <m:fPr>
                      <m:ctrlPr>
                        <a:rPr lang="fr-FR" sz="24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fr-FR" sz="2400" b="1" i="1">
                          <a:latin typeface="Cambria Math" panose="02040503050406030204" pitchFamily="18" charset="0"/>
                        </a:rPr>
                        <m:t>|</m:t>
                      </m:r>
                      <m:r>
                        <a:rPr lang="fr-FR" sz="2400" b="1" i="1">
                          <a:solidFill>
                            <a:srgbClr val="3333FF"/>
                          </a:solidFill>
                          <a:latin typeface="Cambria Math" panose="02040503050406030204" pitchFamily="18" charset="0"/>
                        </a:rPr>
                        <m:t>𝑪𝑴</m:t>
                      </m:r>
                      <m:r>
                        <a:rPr lang="fr-FR" sz="2400" b="1" i="1">
                          <a:latin typeface="Cambria Math" panose="02040503050406030204" pitchFamily="18" charset="0"/>
                        </a:rPr>
                        <m:t>−</m:t>
                      </m:r>
                      <m:r>
                        <a:rPr lang="fr-FR" sz="2400" b="1" i="1">
                          <a:solidFill>
                            <a:srgbClr val="CC0099"/>
                          </a:solidFill>
                          <a:latin typeface="Cambria Math" panose="02040503050406030204" pitchFamily="18" charset="0"/>
                        </a:rPr>
                        <m:t>𝑷𝑴𝒊</m:t>
                      </m:r>
                      <m:r>
                        <a:rPr lang="fr-FR" sz="2400" b="1" i="1">
                          <a:latin typeface="Cambria Math" panose="02040503050406030204" pitchFamily="18" charset="0"/>
                        </a:rPr>
                        <m:t>|</m:t>
                      </m:r>
                    </m:num>
                    <m:den>
                      <m:r>
                        <a:rPr lang="fr-FR" sz="2400" b="1" i="1">
                          <a:solidFill>
                            <a:srgbClr val="3333FF"/>
                          </a:solidFill>
                          <a:latin typeface="Cambria Math" panose="02040503050406030204" pitchFamily="18" charset="0"/>
                        </a:rPr>
                        <m:t>𝑪𝑴</m:t>
                      </m:r>
                    </m:den>
                  </m:f>
                </m:oMath>
              </a14:m>
              <a:r>
                <a:rPr lang="fr-FR" sz="2400" b="1">
                  <a:latin typeface="Arial" panose="020B0604020202020204" pitchFamily="34" charset="0"/>
                  <a:cs typeface="Arial" panose="020B0604020202020204" pitchFamily="34" charset="0"/>
                </a:rPr>
                <a:t> %</a:t>
              </a:r>
            </a:p>
          </xdr:txBody>
        </xdr:sp>
      </mc:Choice>
      <mc:Fallback xmlns="">
        <xdr:sp macro="" textlink="">
          <xdr:nvSpPr>
            <xdr:cNvPr id="7" name="ZoneTexte 6">
              <a:extLst>
                <a:ext uri="{FF2B5EF4-FFF2-40B4-BE49-F238E27FC236}">
                  <a16:creationId xmlns:a16="http://schemas.microsoft.com/office/drawing/2014/main" id="{8E529C09-48BB-40CD-9D4E-9EB806D01058}"/>
                </a:ext>
              </a:extLst>
            </xdr:cNvPr>
            <xdr:cNvSpPr txBox="1"/>
          </xdr:nvSpPr>
          <xdr:spPr>
            <a:xfrm>
              <a:off x="955403" y="4885781"/>
              <a:ext cx="5914504" cy="538930"/>
            </a:xfrm>
            <a:prstGeom prst="rect">
              <a:avLst/>
            </a:prstGeom>
            <a:solidFill>
              <a:srgbClr val="FFFF00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2400" b="1" i="0">
                  <a:latin typeface="Cambria Math" panose="02040503050406030204" pitchFamily="18" charset="0"/>
                </a:rPr>
                <a:t> 𝑭𝒊𝒂𝒃𝒊𝒍𝒊𝒕é 𝒑𝒓é𝒗𝒊𝒔𝒊𝒐𝒏 𝑴𝒊</a:t>
              </a:r>
              <a:r>
                <a:rPr lang="fr-FR" sz="2400" b="1" i="0" baseline="30000">
                  <a:latin typeface="Cambria Math" panose="02040503050406030204" pitchFamily="18" charset="0"/>
                </a:rPr>
                <a:t>∗</a:t>
              </a:r>
              <a:r>
                <a:rPr lang="fr-FR" sz="2400" b="1" i="0">
                  <a:latin typeface="Cambria Math" panose="02040503050406030204" pitchFamily="18" charset="0"/>
                </a:rPr>
                <a:t>=𝟏−  (|</a:t>
              </a:r>
              <a:r>
                <a:rPr lang="fr-FR" sz="2400" b="1" i="0">
                  <a:solidFill>
                    <a:srgbClr val="3333FF"/>
                  </a:solidFill>
                  <a:latin typeface="Cambria Math" panose="02040503050406030204" pitchFamily="18" charset="0"/>
                </a:rPr>
                <a:t>𝑪𝑴</a:t>
              </a:r>
              <a:r>
                <a:rPr lang="fr-FR" sz="2400" b="1" i="0">
                  <a:latin typeface="Cambria Math" panose="02040503050406030204" pitchFamily="18" charset="0"/>
                </a:rPr>
                <a:t>−</a:t>
              </a:r>
              <a:r>
                <a:rPr lang="fr-FR" sz="2400" b="1" i="0">
                  <a:solidFill>
                    <a:srgbClr val="CC0099"/>
                  </a:solidFill>
                  <a:latin typeface="Cambria Math" panose="02040503050406030204" pitchFamily="18" charset="0"/>
                </a:rPr>
                <a:t>𝑷𝑴𝒊</a:t>
              </a:r>
              <a:r>
                <a:rPr lang="fr-FR" sz="2400" b="1" i="0">
                  <a:latin typeface="Cambria Math" panose="02040503050406030204" pitchFamily="18" charset="0"/>
                </a:rPr>
                <a:t>|)/</a:t>
              </a:r>
              <a:r>
                <a:rPr lang="fr-FR" sz="2400" b="1" i="0">
                  <a:solidFill>
                    <a:srgbClr val="3333FF"/>
                  </a:solidFill>
                  <a:latin typeface="Cambria Math" panose="02040503050406030204" pitchFamily="18" charset="0"/>
                </a:rPr>
                <a:t>𝑪𝑴</a:t>
              </a:r>
              <a:r>
                <a:rPr lang="fr-FR" sz="2400" b="1">
                  <a:latin typeface="Arial" panose="020B0604020202020204" pitchFamily="34" charset="0"/>
                  <a:cs typeface="Arial" panose="020B0604020202020204" pitchFamily="34" charset="0"/>
                </a:rPr>
                <a:t> %</a:t>
              </a:r>
            </a:p>
          </xdr:txBody>
        </xdr:sp>
      </mc:Fallback>
    </mc:AlternateContent>
    <xdr:clientData/>
  </xdr:oneCellAnchor>
  <xdr:twoCellAnchor>
    <xdr:from>
      <xdr:col>8</xdr:col>
      <xdr:colOff>119740</xdr:colOff>
      <xdr:row>14</xdr:row>
      <xdr:rowOff>21772</xdr:rowOff>
    </xdr:from>
    <xdr:to>
      <xdr:col>12</xdr:col>
      <xdr:colOff>761997</xdr:colOff>
      <xdr:row>19</xdr:row>
      <xdr:rowOff>10887</xdr:rowOff>
    </xdr:to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3E95D30E-4530-43D7-B63A-AE305DAF04BE}"/>
            </a:ext>
          </a:extLst>
        </xdr:cNvPr>
        <xdr:cNvSpPr txBox="1"/>
      </xdr:nvSpPr>
      <xdr:spPr>
        <a:xfrm>
          <a:off x="9134200" y="4997632"/>
          <a:ext cx="4193177" cy="8273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1"/>
        <a:lstStyle/>
        <a:p>
          <a:r>
            <a:rPr lang="fr-FR" sz="1400" b="0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Note : le calcul de la fiabilité présenté ici au mois peut être réalisé à la semaine si cela est plus approprié au contexte de la mesure</a:t>
          </a:r>
        </a:p>
        <a:p>
          <a:endParaRPr lang="fr-FR" sz="1400" i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absolute">
    <xdr:from>
      <xdr:col>2</xdr:col>
      <xdr:colOff>119745</xdr:colOff>
      <xdr:row>10</xdr:row>
      <xdr:rowOff>119737</xdr:rowOff>
    </xdr:from>
    <xdr:to>
      <xdr:col>2</xdr:col>
      <xdr:colOff>947745</xdr:colOff>
      <xdr:row>11</xdr:row>
      <xdr:rowOff>87082</xdr:rowOff>
    </xdr:to>
    <xdr:sp macro="" textlink="">
      <xdr:nvSpPr>
        <xdr:cNvPr id="9" name="Rectangle à coins arrondis 5">
          <a:extLst>
            <a:ext uri="{FF2B5EF4-FFF2-40B4-BE49-F238E27FC236}">
              <a16:creationId xmlns:a16="http://schemas.microsoft.com/office/drawing/2014/main" id="{63038531-ADE4-4652-B524-BCA8A725C537}"/>
            </a:ext>
          </a:extLst>
        </xdr:cNvPr>
        <xdr:cNvSpPr/>
      </xdr:nvSpPr>
      <xdr:spPr>
        <a:xfrm>
          <a:off x="1407525" y="3990697"/>
          <a:ext cx="828000" cy="348345"/>
        </a:xfrm>
        <a:prstGeom prst="wedgeRoundRectCallout">
          <a:avLst>
            <a:gd name="adj1" fmla="val 78604"/>
            <a:gd name="adj2" fmla="val 3726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ctr"/>
          <a:r>
            <a:rPr lang="fr-FR" sz="10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Avenants de commande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66"/>
    <pageSetUpPr fitToPage="1"/>
  </sheetPr>
  <dimension ref="A1:AI20"/>
  <sheetViews>
    <sheetView showGridLines="0" tabSelected="1" workbookViewId="0">
      <pane xSplit="5" ySplit="6" topLeftCell="F7" activePane="bottomRight" state="frozen"/>
      <selection pane="topRight" activeCell="F1" sqref="F1"/>
      <selection pane="bottomLeft" activeCell="A3" sqref="A3"/>
      <selection pane="bottomRight"/>
    </sheetView>
  </sheetViews>
  <sheetFormatPr baseColWidth="10" defaultColWidth="11.44140625" defaultRowHeight="13.2" outlineLevelCol="1" x14ac:dyDescent="0.25"/>
  <cols>
    <col min="1" max="1" width="3" style="1" bestFit="1" customWidth="1"/>
    <col min="2" max="2" width="16.33203125" style="1" customWidth="1"/>
    <col min="3" max="3" width="3" style="1" bestFit="1" customWidth="1"/>
    <col min="4" max="4" width="11.5546875" style="1" bestFit="1" customWidth="1"/>
    <col min="5" max="5" width="16.33203125" style="1" customWidth="1"/>
    <col min="6" max="6" width="8.5546875" style="1" customWidth="1" outlineLevel="1"/>
    <col min="7" max="7" width="10.77734375" style="1" customWidth="1" outlineLevel="1"/>
    <col min="8" max="8" width="16.33203125" style="1" customWidth="1" outlineLevel="1"/>
    <col min="9" max="9" width="8.5546875" style="1" bestFit="1" customWidth="1"/>
    <col min="10" max="10" width="10.77734375" style="1" bestFit="1" customWidth="1"/>
    <col min="11" max="11" width="16.33203125" style="1" customWidth="1"/>
    <col min="12" max="12" width="10.6640625" style="1" bestFit="1" customWidth="1"/>
    <col min="13" max="18" width="4.77734375" style="1" customWidth="1"/>
    <col min="19" max="19" width="2.88671875" style="1" bestFit="1" customWidth="1"/>
    <col min="20" max="24" width="6.77734375" style="1" customWidth="1"/>
    <col min="25" max="25" width="2.88671875" style="1" bestFit="1" customWidth="1"/>
    <col min="26" max="26" width="1.77734375" style="1" customWidth="1"/>
    <col min="27" max="27" width="11.44140625" style="1"/>
    <col min="28" max="33" width="6.77734375" style="1" customWidth="1"/>
    <col min="34" max="34" width="2.88671875" style="1" bestFit="1" customWidth="1"/>
    <col min="35" max="35" width="8.88671875" style="1" bestFit="1" customWidth="1"/>
    <col min="36" max="16384" width="11.44140625" style="1"/>
  </cols>
  <sheetData>
    <row r="1" spans="1:35" x14ac:dyDescent="0.25">
      <c r="B1" s="83" t="s">
        <v>25</v>
      </c>
      <c r="C1" s="84"/>
      <c r="D1" s="3" t="s">
        <v>23</v>
      </c>
      <c r="E1" s="87" t="s">
        <v>28</v>
      </c>
      <c r="F1" s="87"/>
      <c r="G1" s="87"/>
      <c r="H1" s="87"/>
      <c r="I1" s="87"/>
      <c r="J1" s="87"/>
      <c r="K1" s="87"/>
    </row>
    <row r="2" spans="1:35" ht="40.049999999999997" customHeight="1" x14ac:dyDescent="0.25">
      <c r="B2" s="85" t="s">
        <v>26</v>
      </c>
      <c r="C2" s="86"/>
      <c r="D2" s="25"/>
      <c r="E2" s="88"/>
      <c r="F2" s="88"/>
      <c r="G2" s="88"/>
      <c r="H2" s="88"/>
      <c r="I2" s="88"/>
      <c r="J2" s="88"/>
      <c r="K2" s="88"/>
    </row>
    <row r="3" spans="1:35" ht="40.049999999999997" customHeight="1" x14ac:dyDescent="0.25">
      <c r="B3" s="78" t="s">
        <v>27</v>
      </c>
      <c r="C3" s="80"/>
      <c r="D3" s="25"/>
      <c r="E3" s="89"/>
      <c r="F3" s="89"/>
      <c r="G3" s="89"/>
      <c r="H3" s="89"/>
      <c r="I3" s="89"/>
      <c r="J3" s="89"/>
      <c r="K3" s="89"/>
      <c r="T3" s="70"/>
      <c r="U3" s="70"/>
      <c r="V3" s="70"/>
      <c r="W3" s="70"/>
      <c r="X3" s="70"/>
      <c r="AB3" s="70"/>
      <c r="AC3" s="70"/>
      <c r="AD3" s="70"/>
      <c r="AE3" s="70"/>
      <c r="AF3" s="70"/>
      <c r="AG3" s="70"/>
      <c r="AH3" s="70"/>
      <c r="AI3" s="70"/>
    </row>
    <row r="5" spans="1:35" ht="40.049999999999997" customHeight="1" x14ac:dyDescent="0.25">
      <c r="C5" s="83" t="s">
        <v>9</v>
      </c>
      <c r="D5" s="92"/>
      <c r="E5" s="84"/>
      <c r="F5" s="90" t="s">
        <v>1</v>
      </c>
      <c r="G5" s="90"/>
      <c r="H5" s="90"/>
      <c r="I5" s="91" t="s">
        <v>16</v>
      </c>
      <c r="J5" s="91"/>
      <c r="K5" s="91"/>
      <c r="M5" s="94" t="s">
        <v>54</v>
      </c>
      <c r="N5" s="95"/>
      <c r="O5" s="95"/>
      <c r="P5" s="95"/>
      <c r="Q5" s="95"/>
      <c r="R5" s="96"/>
      <c r="T5" s="85" t="s">
        <v>57</v>
      </c>
      <c r="U5" s="93"/>
      <c r="V5" s="93"/>
      <c r="W5" s="93"/>
      <c r="X5" s="86"/>
      <c r="AA5" s="81" t="s">
        <v>22</v>
      </c>
      <c r="AB5" s="78" t="s">
        <v>58</v>
      </c>
      <c r="AC5" s="79"/>
      <c r="AD5" s="79"/>
      <c r="AE5" s="79"/>
      <c r="AF5" s="79"/>
      <c r="AG5" s="80"/>
    </row>
    <row r="6" spans="1:35" ht="46.8" x14ac:dyDescent="0.25">
      <c r="B6" s="3" t="s">
        <v>56</v>
      </c>
      <c r="C6" s="3" t="s">
        <v>10</v>
      </c>
      <c r="D6" s="3" t="s">
        <v>55</v>
      </c>
      <c r="E6" s="3" t="s">
        <v>14</v>
      </c>
      <c r="F6" s="7" t="s">
        <v>52</v>
      </c>
      <c r="G6" s="7" t="s">
        <v>53</v>
      </c>
      <c r="H6" s="7" t="s">
        <v>13</v>
      </c>
      <c r="I6" s="8" t="s">
        <v>52</v>
      </c>
      <c r="J6" s="8" t="s">
        <v>53</v>
      </c>
      <c r="K6" s="8" t="s">
        <v>13</v>
      </c>
      <c r="L6" s="16" t="s">
        <v>17</v>
      </c>
      <c r="M6" s="71">
        <v>1</v>
      </c>
      <c r="N6" s="71">
        <v>2</v>
      </c>
      <c r="O6" s="71">
        <v>3</v>
      </c>
      <c r="P6" s="71">
        <v>4</v>
      </c>
      <c r="Q6" s="71">
        <v>5</v>
      </c>
      <c r="R6" s="71">
        <v>6</v>
      </c>
      <c r="S6" s="15" t="s">
        <v>20</v>
      </c>
      <c r="T6" s="68">
        <v>1</v>
      </c>
      <c r="U6" s="68">
        <v>2</v>
      </c>
      <c r="V6" s="68">
        <v>3</v>
      </c>
      <c r="W6" s="68">
        <v>4</v>
      </c>
      <c r="X6" s="68">
        <v>5</v>
      </c>
      <c r="Y6" s="15" t="s">
        <v>20</v>
      </c>
      <c r="AA6" s="82"/>
      <c r="AB6" s="19">
        <v>1</v>
      </c>
      <c r="AC6" s="19">
        <v>2</v>
      </c>
      <c r="AD6" s="19">
        <v>3</v>
      </c>
      <c r="AE6" s="19">
        <v>4</v>
      </c>
      <c r="AF6" s="19">
        <v>5</v>
      </c>
      <c r="AG6" s="19">
        <v>6</v>
      </c>
      <c r="AH6" s="15" t="s">
        <v>20</v>
      </c>
      <c r="AI6" s="19" t="s">
        <v>21</v>
      </c>
    </row>
    <row r="7" spans="1:35" x14ac:dyDescent="0.25">
      <c r="A7" s="9">
        <v>1</v>
      </c>
      <c r="B7" s="5"/>
      <c r="C7" s="2"/>
      <c r="D7" s="5"/>
      <c r="E7" s="6"/>
      <c r="F7" s="5"/>
      <c r="G7" s="5"/>
      <c r="H7" s="75"/>
      <c r="I7" s="2"/>
      <c r="J7" s="2"/>
      <c r="K7" s="75"/>
      <c r="L7" s="5"/>
      <c r="M7" s="72"/>
      <c r="N7" s="72"/>
      <c r="O7" s="72"/>
      <c r="P7" s="72"/>
      <c r="Q7" s="72"/>
      <c r="R7" s="72"/>
      <c r="T7" s="69">
        <f t="shared" ref="T7:T16" si="0">IF(M7=0,IF(N7=0,1,"TBC"),1-(M7-N7)/M7)</f>
        <v>1</v>
      </c>
      <c r="U7" s="69">
        <f t="shared" ref="U7:U16" si="1">IF(N7=0,IF(O7=0,1,"TBC"),1-(N7-O7)/N7)</f>
        <v>1</v>
      </c>
      <c r="V7" s="69">
        <f t="shared" ref="V7:V16" si="2">IF(O7=0,IF(P7=0,1,"TBC"),1-(O7-P7)/O7)</f>
        <v>1</v>
      </c>
      <c r="W7" s="69">
        <f t="shared" ref="W7:W16" si="3">IF(P7=0,IF(Q7=0,1,"TBC"),1-(P7-Q7)/P7)</f>
        <v>1</v>
      </c>
      <c r="X7" s="69">
        <f t="shared" ref="X7:X16" si="4">IF(Q7=0,IF(R7=0,1,"TBC"),1-(Q7-R7)/Q7)</f>
        <v>1</v>
      </c>
      <c r="AA7" s="17"/>
      <c r="AB7" s="20">
        <f t="shared" ref="AB7:AB16" si="5">IF($AA7=0,0,IF((1-ABS($AA7-M7)/$AA7)&lt;0,0,1-ABS($AA7-M7)/$AA7))</f>
        <v>0</v>
      </c>
      <c r="AC7" s="20">
        <f t="shared" ref="AC7:AC16" si="6">IF($AA7=0,0,IF((1-ABS($AA7-N7)/$AA7)&lt;0,0,1-ABS($AA7-N7)/$AA7))</f>
        <v>0</v>
      </c>
      <c r="AD7" s="20">
        <f t="shared" ref="AD7:AD16" si="7">IF($AA7=0,0,IF((1-ABS($AA7-O7)/$AA7)&lt;0,0,1-ABS($AA7-O7)/$AA7))</f>
        <v>0</v>
      </c>
      <c r="AE7" s="20">
        <f t="shared" ref="AE7:AE16" si="8">IF($AA7=0,0,IF((1-ABS($AA7-P7)/$AA7)&lt;0,0,1-ABS($AA7-P7)/$AA7))</f>
        <v>0</v>
      </c>
      <c r="AF7" s="20">
        <f t="shared" ref="AF7:AF16" si="9">IF($AA7=0,0,IF((1-ABS($AA7-Q7)/$AA7)&lt;0,0,1-ABS($AA7-Q7)/$AA7))</f>
        <v>0</v>
      </c>
      <c r="AG7" s="20">
        <f t="shared" ref="AG7:AG16" si="10">IF($AA7=0,0,IF((1-ABS($AA7-R7)/$AA7)&lt;0,0,1-ABS($AA7-R7)/$AA7))</f>
        <v>0</v>
      </c>
      <c r="AI7" s="20">
        <f>AVERAGE(AB7:AG7)</f>
        <v>0</v>
      </c>
    </row>
    <row r="8" spans="1:35" x14ac:dyDescent="0.25">
      <c r="A8" s="9">
        <v>2</v>
      </c>
      <c r="B8" s="5"/>
      <c r="C8" s="2"/>
      <c r="D8" s="5"/>
      <c r="E8" s="6"/>
      <c r="F8" s="5"/>
      <c r="G8" s="5"/>
      <c r="H8" s="76"/>
      <c r="I8" s="2"/>
      <c r="J8" s="2"/>
      <c r="K8" s="76"/>
      <c r="L8" s="5"/>
      <c r="M8" s="72"/>
      <c r="N8" s="72"/>
      <c r="O8" s="72"/>
      <c r="P8" s="72"/>
      <c r="Q8" s="72"/>
      <c r="R8" s="72"/>
      <c r="T8" s="69">
        <f t="shared" si="0"/>
        <v>1</v>
      </c>
      <c r="U8" s="69">
        <f t="shared" si="1"/>
        <v>1</v>
      </c>
      <c r="V8" s="69">
        <f t="shared" si="2"/>
        <v>1</v>
      </c>
      <c r="W8" s="69">
        <f t="shared" si="3"/>
        <v>1</v>
      </c>
      <c r="X8" s="69">
        <f t="shared" si="4"/>
        <v>1</v>
      </c>
      <c r="AA8" s="17"/>
      <c r="AB8" s="20">
        <f t="shared" si="5"/>
        <v>0</v>
      </c>
      <c r="AC8" s="20">
        <f t="shared" si="6"/>
        <v>0</v>
      </c>
      <c r="AD8" s="20">
        <f t="shared" si="7"/>
        <v>0</v>
      </c>
      <c r="AE8" s="20">
        <f t="shared" si="8"/>
        <v>0</v>
      </c>
      <c r="AF8" s="20">
        <f t="shared" si="9"/>
        <v>0</v>
      </c>
      <c r="AG8" s="20">
        <f t="shared" si="10"/>
        <v>0</v>
      </c>
      <c r="AI8" s="20">
        <f t="shared" ref="AI8:AI16" si="11">AVERAGE(AB8:AG8)</f>
        <v>0</v>
      </c>
    </row>
    <row r="9" spans="1:35" x14ac:dyDescent="0.25">
      <c r="A9" s="9">
        <v>3</v>
      </c>
      <c r="B9" s="5"/>
      <c r="C9" s="2"/>
      <c r="D9" s="5"/>
      <c r="E9" s="6"/>
      <c r="F9" s="5"/>
      <c r="G9" s="5"/>
      <c r="H9" s="76"/>
      <c r="I9" s="2"/>
      <c r="J9" s="2"/>
      <c r="K9" s="76"/>
      <c r="L9" s="5"/>
      <c r="M9" s="72"/>
      <c r="N9" s="72"/>
      <c r="O9" s="72"/>
      <c r="P9" s="72"/>
      <c r="Q9" s="72"/>
      <c r="R9" s="72"/>
      <c r="T9" s="69">
        <f t="shared" si="0"/>
        <v>1</v>
      </c>
      <c r="U9" s="69">
        <f t="shared" si="1"/>
        <v>1</v>
      </c>
      <c r="V9" s="69">
        <f t="shared" si="2"/>
        <v>1</v>
      </c>
      <c r="W9" s="69">
        <f t="shared" si="3"/>
        <v>1</v>
      </c>
      <c r="X9" s="69">
        <f t="shared" si="4"/>
        <v>1</v>
      </c>
      <c r="AA9" s="17"/>
      <c r="AB9" s="20">
        <f t="shared" si="5"/>
        <v>0</v>
      </c>
      <c r="AC9" s="20">
        <f t="shared" si="6"/>
        <v>0</v>
      </c>
      <c r="AD9" s="20">
        <f t="shared" si="7"/>
        <v>0</v>
      </c>
      <c r="AE9" s="20">
        <f t="shared" si="8"/>
        <v>0</v>
      </c>
      <c r="AF9" s="20">
        <f t="shared" si="9"/>
        <v>0</v>
      </c>
      <c r="AG9" s="20">
        <f t="shared" si="10"/>
        <v>0</v>
      </c>
      <c r="AI9" s="20">
        <f t="shared" si="11"/>
        <v>0</v>
      </c>
    </row>
    <row r="10" spans="1:35" x14ac:dyDescent="0.25">
      <c r="A10" s="9">
        <v>4</v>
      </c>
      <c r="B10" s="5"/>
      <c r="C10" s="2"/>
      <c r="D10" s="5"/>
      <c r="E10" s="6"/>
      <c r="F10" s="5"/>
      <c r="G10" s="5"/>
      <c r="H10" s="76"/>
      <c r="I10" s="2"/>
      <c r="J10" s="2"/>
      <c r="K10" s="76"/>
      <c r="L10" s="5"/>
      <c r="M10" s="72"/>
      <c r="N10" s="72"/>
      <c r="O10" s="72"/>
      <c r="P10" s="72"/>
      <c r="Q10" s="72"/>
      <c r="R10" s="72"/>
      <c r="T10" s="69">
        <f t="shared" si="0"/>
        <v>1</v>
      </c>
      <c r="U10" s="69">
        <f t="shared" si="1"/>
        <v>1</v>
      </c>
      <c r="V10" s="69">
        <f t="shared" si="2"/>
        <v>1</v>
      </c>
      <c r="W10" s="69">
        <f t="shared" si="3"/>
        <v>1</v>
      </c>
      <c r="X10" s="69">
        <f t="shared" si="4"/>
        <v>1</v>
      </c>
      <c r="AA10" s="17"/>
      <c r="AB10" s="20">
        <f t="shared" si="5"/>
        <v>0</v>
      </c>
      <c r="AC10" s="20">
        <f t="shared" si="6"/>
        <v>0</v>
      </c>
      <c r="AD10" s="20">
        <f t="shared" si="7"/>
        <v>0</v>
      </c>
      <c r="AE10" s="20">
        <f t="shared" si="8"/>
        <v>0</v>
      </c>
      <c r="AF10" s="20">
        <f t="shared" si="9"/>
        <v>0</v>
      </c>
      <c r="AG10" s="20">
        <f t="shared" si="10"/>
        <v>0</v>
      </c>
      <c r="AI10" s="20">
        <f t="shared" si="11"/>
        <v>0</v>
      </c>
    </row>
    <row r="11" spans="1:35" x14ac:dyDescent="0.25">
      <c r="A11" s="9">
        <v>5</v>
      </c>
      <c r="B11" s="5"/>
      <c r="C11" s="2"/>
      <c r="D11" s="5"/>
      <c r="E11" s="6"/>
      <c r="F11" s="5"/>
      <c r="G11" s="5"/>
      <c r="H11" s="76"/>
      <c r="I11" s="2"/>
      <c r="J11" s="2"/>
      <c r="K11" s="76"/>
      <c r="L11" s="5"/>
      <c r="M11" s="72"/>
      <c r="N11" s="72"/>
      <c r="O11" s="72"/>
      <c r="P11" s="72"/>
      <c r="Q11" s="72"/>
      <c r="R11" s="72"/>
      <c r="T11" s="69">
        <f t="shared" si="0"/>
        <v>1</v>
      </c>
      <c r="U11" s="69">
        <f t="shared" si="1"/>
        <v>1</v>
      </c>
      <c r="V11" s="69">
        <f t="shared" si="2"/>
        <v>1</v>
      </c>
      <c r="W11" s="69">
        <f t="shared" si="3"/>
        <v>1</v>
      </c>
      <c r="X11" s="69">
        <f t="shared" si="4"/>
        <v>1</v>
      </c>
      <c r="AA11" s="17"/>
      <c r="AB11" s="20">
        <f t="shared" si="5"/>
        <v>0</v>
      </c>
      <c r="AC11" s="20">
        <f t="shared" si="6"/>
        <v>0</v>
      </c>
      <c r="AD11" s="20">
        <f t="shared" si="7"/>
        <v>0</v>
      </c>
      <c r="AE11" s="20">
        <f t="shared" si="8"/>
        <v>0</v>
      </c>
      <c r="AF11" s="20">
        <f t="shared" si="9"/>
        <v>0</v>
      </c>
      <c r="AG11" s="20">
        <f t="shared" si="10"/>
        <v>0</v>
      </c>
      <c r="AI11" s="20">
        <f t="shared" si="11"/>
        <v>0</v>
      </c>
    </row>
    <row r="12" spans="1:35" x14ac:dyDescent="0.25">
      <c r="A12" s="9">
        <v>6</v>
      </c>
      <c r="B12" s="5"/>
      <c r="C12" s="2"/>
      <c r="D12" s="5"/>
      <c r="E12" s="6"/>
      <c r="F12" s="5"/>
      <c r="G12" s="5"/>
      <c r="H12" s="76"/>
      <c r="I12" s="2"/>
      <c r="J12" s="2"/>
      <c r="K12" s="76"/>
      <c r="L12" s="5"/>
      <c r="M12" s="72"/>
      <c r="N12" s="72"/>
      <c r="O12" s="72"/>
      <c r="P12" s="72"/>
      <c r="Q12" s="72"/>
      <c r="R12" s="72"/>
      <c r="T12" s="69">
        <f t="shared" si="0"/>
        <v>1</v>
      </c>
      <c r="U12" s="69">
        <f t="shared" si="1"/>
        <v>1</v>
      </c>
      <c r="V12" s="69">
        <f t="shared" si="2"/>
        <v>1</v>
      </c>
      <c r="W12" s="69">
        <f t="shared" si="3"/>
        <v>1</v>
      </c>
      <c r="X12" s="69">
        <f t="shared" si="4"/>
        <v>1</v>
      </c>
      <c r="AA12" s="17"/>
      <c r="AB12" s="20">
        <f t="shared" si="5"/>
        <v>0</v>
      </c>
      <c r="AC12" s="20">
        <f t="shared" si="6"/>
        <v>0</v>
      </c>
      <c r="AD12" s="20">
        <f t="shared" si="7"/>
        <v>0</v>
      </c>
      <c r="AE12" s="20">
        <f t="shared" si="8"/>
        <v>0</v>
      </c>
      <c r="AF12" s="20">
        <f t="shared" si="9"/>
        <v>0</v>
      </c>
      <c r="AG12" s="20">
        <f t="shared" si="10"/>
        <v>0</v>
      </c>
      <c r="AI12" s="20">
        <f t="shared" si="11"/>
        <v>0</v>
      </c>
    </row>
    <row r="13" spans="1:35" x14ac:dyDescent="0.25">
      <c r="A13" s="9">
        <v>7</v>
      </c>
      <c r="B13" s="5"/>
      <c r="C13" s="2"/>
      <c r="D13" s="5"/>
      <c r="E13" s="6"/>
      <c r="F13" s="5"/>
      <c r="G13" s="5"/>
      <c r="H13" s="76"/>
      <c r="I13" s="2"/>
      <c r="J13" s="2"/>
      <c r="K13" s="76"/>
      <c r="L13" s="5"/>
      <c r="M13" s="72"/>
      <c r="N13" s="72"/>
      <c r="O13" s="72"/>
      <c r="P13" s="72"/>
      <c r="Q13" s="72"/>
      <c r="R13" s="72"/>
      <c r="T13" s="69">
        <f t="shared" si="0"/>
        <v>1</v>
      </c>
      <c r="U13" s="69">
        <f t="shared" si="1"/>
        <v>1</v>
      </c>
      <c r="V13" s="69">
        <f t="shared" si="2"/>
        <v>1</v>
      </c>
      <c r="W13" s="69">
        <f t="shared" si="3"/>
        <v>1</v>
      </c>
      <c r="X13" s="69">
        <f t="shared" si="4"/>
        <v>1</v>
      </c>
      <c r="AA13" s="17"/>
      <c r="AB13" s="20">
        <f t="shared" si="5"/>
        <v>0</v>
      </c>
      <c r="AC13" s="20">
        <f t="shared" si="6"/>
        <v>0</v>
      </c>
      <c r="AD13" s="20">
        <f t="shared" si="7"/>
        <v>0</v>
      </c>
      <c r="AE13" s="20">
        <f t="shared" si="8"/>
        <v>0</v>
      </c>
      <c r="AF13" s="20">
        <f t="shared" si="9"/>
        <v>0</v>
      </c>
      <c r="AG13" s="20">
        <f t="shared" si="10"/>
        <v>0</v>
      </c>
      <c r="AI13" s="20">
        <f t="shared" si="11"/>
        <v>0</v>
      </c>
    </row>
    <row r="14" spans="1:35" x14ac:dyDescent="0.25">
      <c r="A14" s="9">
        <v>8</v>
      </c>
      <c r="B14" s="5"/>
      <c r="C14" s="2"/>
      <c r="D14" s="5"/>
      <c r="E14" s="6"/>
      <c r="F14" s="5"/>
      <c r="G14" s="5"/>
      <c r="H14" s="76"/>
      <c r="I14" s="2"/>
      <c r="J14" s="2"/>
      <c r="K14" s="76"/>
      <c r="L14" s="5"/>
      <c r="M14" s="72"/>
      <c r="N14" s="72"/>
      <c r="O14" s="72"/>
      <c r="P14" s="72"/>
      <c r="Q14" s="72"/>
      <c r="R14" s="72"/>
      <c r="T14" s="69">
        <f t="shared" si="0"/>
        <v>1</v>
      </c>
      <c r="U14" s="69">
        <f t="shared" si="1"/>
        <v>1</v>
      </c>
      <c r="V14" s="69">
        <f t="shared" si="2"/>
        <v>1</v>
      </c>
      <c r="W14" s="69">
        <f t="shared" si="3"/>
        <v>1</v>
      </c>
      <c r="X14" s="69">
        <f t="shared" si="4"/>
        <v>1</v>
      </c>
      <c r="AA14" s="17"/>
      <c r="AB14" s="20">
        <f t="shared" si="5"/>
        <v>0</v>
      </c>
      <c r="AC14" s="20">
        <f t="shared" si="6"/>
        <v>0</v>
      </c>
      <c r="AD14" s="20">
        <f t="shared" si="7"/>
        <v>0</v>
      </c>
      <c r="AE14" s="20">
        <f t="shared" si="8"/>
        <v>0</v>
      </c>
      <c r="AF14" s="20">
        <f t="shared" si="9"/>
        <v>0</v>
      </c>
      <c r="AG14" s="20">
        <f t="shared" si="10"/>
        <v>0</v>
      </c>
      <c r="AI14" s="20">
        <f t="shared" si="11"/>
        <v>0</v>
      </c>
    </row>
    <row r="15" spans="1:35" x14ac:dyDescent="0.25">
      <c r="A15" s="9">
        <v>9</v>
      </c>
      <c r="B15" s="5"/>
      <c r="C15" s="2"/>
      <c r="D15" s="5"/>
      <c r="E15" s="6"/>
      <c r="F15" s="5"/>
      <c r="G15" s="5"/>
      <c r="H15" s="76"/>
      <c r="I15" s="2"/>
      <c r="J15" s="2"/>
      <c r="K15" s="76"/>
      <c r="L15" s="5"/>
      <c r="M15" s="72"/>
      <c r="N15" s="72"/>
      <c r="O15" s="72"/>
      <c r="P15" s="72"/>
      <c r="Q15" s="72"/>
      <c r="R15" s="72"/>
      <c r="T15" s="69">
        <f t="shared" si="0"/>
        <v>1</v>
      </c>
      <c r="U15" s="69">
        <f t="shared" si="1"/>
        <v>1</v>
      </c>
      <c r="V15" s="69">
        <f t="shared" si="2"/>
        <v>1</v>
      </c>
      <c r="W15" s="69">
        <f t="shared" si="3"/>
        <v>1</v>
      </c>
      <c r="X15" s="69">
        <f t="shared" si="4"/>
        <v>1</v>
      </c>
      <c r="AA15" s="17"/>
      <c r="AB15" s="20">
        <f t="shared" si="5"/>
        <v>0</v>
      </c>
      <c r="AC15" s="20">
        <f t="shared" si="6"/>
        <v>0</v>
      </c>
      <c r="AD15" s="20">
        <f t="shared" si="7"/>
        <v>0</v>
      </c>
      <c r="AE15" s="20">
        <f t="shared" si="8"/>
        <v>0</v>
      </c>
      <c r="AF15" s="20">
        <f t="shared" si="9"/>
        <v>0</v>
      </c>
      <c r="AG15" s="20">
        <f t="shared" si="10"/>
        <v>0</v>
      </c>
      <c r="AI15" s="20">
        <f t="shared" si="11"/>
        <v>0</v>
      </c>
    </row>
    <row r="16" spans="1:35" x14ac:dyDescent="0.25">
      <c r="A16" s="9">
        <v>10</v>
      </c>
      <c r="B16" s="5"/>
      <c r="C16" s="2"/>
      <c r="D16" s="5"/>
      <c r="E16" s="6"/>
      <c r="F16" s="5"/>
      <c r="G16" s="5"/>
      <c r="H16" s="77"/>
      <c r="I16" s="2"/>
      <c r="J16" s="2"/>
      <c r="K16" s="77"/>
      <c r="L16" s="5"/>
      <c r="M16" s="72"/>
      <c r="N16" s="72"/>
      <c r="O16" s="72"/>
      <c r="P16" s="72"/>
      <c r="Q16" s="72"/>
      <c r="R16" s="72"/>
      <c r="T16" s="69">
        <f t="shared" si="0"/>
        <v>1</v>
      </c>
      <c r="U16" s="69">
        <f t="shared" si="1"/>
        <v>1</v>
      </c>
      <c r="V16" s="69">
        <f t="shared" si="2"/>
        <v>1</v>
      </c>
      <c r="W16" s="69">
        <f t="shared" si="3"/>
        <v>1</v>
      </c>
      <c r="X16" s="69">
        <f t="shared" si="4"/>
        <v>1</v>
      </c>
      <c r="AA16" s="17"/>
      <c r="AB16" s="20">
        <f t="shared" si="5"/>
        <v>0</v>
      </c>
      <c r="AC16" s="20">
        <f t="shared" si="6"/>
        <v>0</v>
      </c>
      <c r="AD16" s="20">
        <f t="shared" si="7"/>
        <v>0</v>
      </c>
      <c r="AE16" s="20">
        <f t="shared" si="8"/>
        <v>0</v>
      </c>
      <c r="AF16" s="20">
        <f t="shared" si="9"/>
        <v>0</v>
      </c>
      <c r="AG16" s="20">
        <f t="shared" si="10"/>
        <v>0</v>
      </c>
      <c r="AI16" s="20">
        <f t="shared" si="11"/>
        <v>0</v>
      </c>
    </row>
    <row r="18" spans="1:35" x14ac:dyDescent="0.25">
      <c r="A18" s="10" t="s">
        <v>5</v>
      </c>
    </row>
    <row r="19" spans="1:35" x14ac:dyDescent="0.25">
      <c r="B19" s="11" t="s">
        <v>6</v>
      </c>
      <c r="C19" s="14" t="s">
        <v>11</v>
      </c>
      <c r="D19" s="11" t="s">
        <v>8</v>
      </c>
      <c r="E19" s="6"/>
      <c r="F19" s="11">
        <v>3</v>
      </c>
      <c r="G19" s="11" t="s">
        <v>4</v>
      </c>
      <c r="H19" s="12"/>
      <c r="I19" s="14">
        <v>6</v>
      </c>
      <c r="J19" s="14" t="s">
        <v>4</v>
      </c>
      <c r="K19" s="12"/>
      <c r="L19" s="11" t="s">
        <v>19</v>
      </c>
      <c r="M19" s="73">
        <v>100</v>
      </c>
      <c r="N19" s="73">
        <v>75</v>
      </c>
      <c r="O19" s="73">
        <v>150</v>
      </c>
      <c r="P19" s="73">
        <v>125</v>
      </c>
      <c r="Q19" s="73">
        <v>50</v>
      </c>
      <c r="R19" s="73">
        <v>75</v>
      </c>
      <c r="T19" s="69">
        <f>IF(M19=0,IF(N19=0,1,"TBC"),1-(M19-N19)/M19)</f>
        <v>0.75</v>
      </c>
      <c r="U19" s="69">
        <f>IF(N19=0,IF(O19=0,1,"TBC"),1-(N19-O19)/N19)</f>
        <v>2</v>
      </c>
      <c r="V19" s="69">
        <f>IF(O19=0,IF(P19=0,1,"TBC"),1-(O19-P19)/O19)</f>
        <v>0.83333333333333337</v>
      </c>
      <c r="W19" s="69">
        <f>IF(P19=0,IF(Q19=0,1,"TBC"),1-(P19-Q19)/P19)</f>
        <v>0.4</v>
      </c>
      <c r="X19" s="69">
        <f>IF(Q19=0,IF(R19=0,1,"TBC"),1-(Q19-R19)/Q19)</f>
        <v>1.5</v>
      </c>
      <c r="AA19" s="18">
        <v>100</v>
      </c>
      <c r="AB19" s="20">
        <f t="shared" ref="AB19:AG19" si="12">IF($AA19=0,0,IF((1-ABS($AA19-M19)/$AA19)&lt;0,0,1-ABS($AA19-M19)/$AA19))</f>
        <v>1</v>
      </c>
      <c r="AC19" s="20">
        <f t="shared" si="12"/>
        <v>0.75</v>
      </c>
      <c r="AD19" s="20">
        <f t="shared" si="12"/>
        <v>0.5</v>
      </c>
      <c r="AE19" s="20">
        <f t="shared" si="12"/>
        <v>0.75</v>
      </c>
      <c r="AF19" s="20">
        <f t="shared" si="12"/>
        <v>0.5</v>
      </c>
      <c r="AG19" s="20">
        <f t="shared" si="12"/>
        <v>0.75</v>
      </c>
      <c r="AI19" s="20">
        <f t="shared" ref="AI19:AI20" si="13">AVERAGE(AB19:AG19)</f>
        <v>0.70833333333333337</v>
      </c>
    </row>
    <row r="20" spans="1:35" x14ac:dyDescent="0.25">
      <c r="B20" s="11" t="s">
        <v>6</v>
      </c>
      <c r="C20" s="14" t="s">
        <v>12</v>
      </c>
      <c r="D20" s="11" t="s">
        <v>7</v>
      </c>
      <c r="E20" s="6"/>
      <c r="F20" s="11">
        <v>1</v>
      </c>
      <c r="G20" s="11" t="s">
        <v>3</v>
      </c>
      <c r="H20" s="12"/>
      <c r="I20" s="14">
        <v>4</v>
      </c>
      <c r="J20" s="14" t="s">
        <v>3</v>
      </c>
      <c r="K20" s="12"/>
      <c r="L20" s="11" t="s">
        <v>18</v>
      </c>
      <c r="M20" s="73">
        <v>100</v>
      </c>
      <c r="N20" s="73">
        <v>200</v>
      </c>
      <c r="O20" s="73"/>
      <c r="P20" s="73">
        <v>150</v>
      </c>
      <c r="Q20" s="74"/>
      <c r="R20" s="74"/>
      <c r="T20" s="69">
        <f>IF(M20=0,IF(N20=0,1,"TBC"),1-(M20-N20)/M20)</f>
        <v>2</v>
      </c>
      <c r="U20" s="69">
        <f>IF(N20=0,IF(O20=0,1,"TBC"),1-(N20-O20)/N20)</f>
        <v>0</v>
      </c>
      <c r="V20" s="69" t="str">
        <f>IF(O20=0,IF(P20=0,1,"TBC"),1-(O20-P20)/O20)</f>
        <v>TBC</v>
      </c>
      <c r="W20" s="21"/>
      <c r="X20" s="21"/>
      <c r="AA20" s="18">
        <v>125</v>
      </c>
      <c r="AB20" s="20">
        <f>IF($AA20=0,0,IF((1-ABS($AA20-M20)/$AA20)&lt;0,0,1-ABS($AA20-M20)/$AA20))</f>
        <v>0.8</v>
      </c>
      <c r="AC20" s="20">
        <f>IF($AA20=0,0,IF((1-ABS($AA20-N20)/$AA20)&lt;0,0,1-ABS($AA20-N20)/$AA20))</f>
        <v>0.4</v>
      </c>
      <c r="AD20" s="20">
        <f>IF($AA20=0,0,IF((1-ABS($AA20-O20)/$AA20)&lt;0,0,1-ABS($AA20-O20)/$AA20))</f>
        <v>0</v>
      </c>
      <c r="AE20" s="20">
        <f>IF($AA20=0,0,IF((1-ABS($AA20-P20)/$AA20)&lt;0,0,1-ABS($AA20-P20)/$AA20))</f>
        <v>0.8</v>
      </c>
      <c r="AF20" s="21"/>
      <c r="AG20" s="21"/>
      <c r="AI20" s="20">
        <f t="shared" si="13"/>
        <v>0.5</v>
      </c>
    </row>
  </sheetData>
  <mergeCells count="15">
    <mergeCell ref="H7:H16"/>
    <mergeCell ref="K7:K16"/>
    <mergeCell ref="AB5:AG5"/>
    <mergeCell ref="AA5:AA6"/>
    <mergeCell ref="B1:C1"/>
    <mergeCell ref="B2:C2"/>
    <mergeCell ref="B3:C3"/>
    <mergeCell ref="E1:K1"/>
    <mergeCell ref="E2:K2"/>
    <mergeCell ref="E3:K3"/>
    <mergeCell ref="F5:H5"/>
    <mergeCell ref="I5:K5"/>
    <mergeCell ref="C5:E5"/>
    <mergeCell ref="T5:X5"/>
    <mergeCell ref="M5:R5"/>
  </mergeCells>
  <conditionalFormatting sqref="D2:D3">
    <cfRule type="cellIs" dxfId="2" priority="1" operator="equal">
      <formula>"L"</formula>
    </cfRule>
    <cfRule type="cellIs" dxfId="1" priority="2" operator="equal">
      <formula>"K"</formula>
    </cfRule>
    <cfRule type="cellIs" dxfId="0" priority="3" operator="equal">
      <formula>"J"</formula>
    </cfRule>
  </conditionalFormatting>
  <dataValidations count="3">
    <dataValidation type="list" allowBlank="1" showInputMessage="1" showErrorMessage="1" sqref="C7:C16 C19:C20" xr:uid="{2678B45C-8760-471F-B2D6-8103ADEA58BB}">
      <formula1>FamRéf</formula1>
    </dataValidation>
    <dataValidation type="list" allowBlank="1" showInputMessage="1" showErrorMessage="1" sqref="G7:G16 J7:J16 J19:J20 G19:G20" xr:uid="{54B82243-B9B0-4025-BEE5-FFB877F402B1}">
      <formula1>Unité</formula1>
    </dataValidation>
    <dataValidation type="list" allowBlank="1" showInputMessage="1" showErrorMessage="1" prompt="J = Ok_x000a_K = moyen_x000a_L = Pas Ok" sqref="D2:D3" xr:uid="{D60F0A2D-DEDB-4B8E-B4DE-D10788BCEB90}">
      <formula1>Avis</formula1>
    </dataValidation>
  </dataValidations>
  <printOptions horizontalCentered="1"/>
  <pageMargins left="0" right="0" top="0.78740157480314965" bottom="0.59055118110236227" header="0.31496062992125984" footer="0.31496062992125984"/>
  <pageSetup paperSize="9" scale="54" orientation="landscape" r:id="rId1"/>
  <headerFooter>
    <oddHeader>&amp;L&amp;G&amp;C&amp;"Arial,Gras"&amp;18&amp;U&amp;F&amp;R&amp;"Arial,Normal"&amp;9Printed on &amp;D
Page &amp;P/&amp;N</oddHeader>
    <oddFooter>&amp;C&amp;"Arial,Normal"&amp;8www.space-aero.org</oddFooter>
  </headerFooter>
  <colBreaks count="1" manualBreakCount="1">
    <brk id="11" max="1048575" man="1"/>
  </col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26CDC-7CC3-4A0F-B135-8F51F8C5DF2F}">
  <sheetPr>
    <tabColor rgb="FFFF99FF"/>
    <pageSetUpPr fitToPage="1"/>
  </sheetPr>
  <dimension ref="A1:P24"/>
  <sheetViews>
    <sheetView showGridLines="0" zoomScale="70" zoomScaleNormal="70" workbookViewId="0"/>
  </sheetViews>
  <sheetFormatPr baseColWidth="10" defaultColWidth="11.44140625" defaultRowHeight="13.2" x14ac:dyDescent="0.25"/>
  <cols>
    <col min="1" max="1" width="11.44140625" style="1"/>
    <col min="2" max="2" width="17.44140625" style="1" bestFit="1" customWidth="1"/>
    <col min="3" max="3" width="10.33203125" style="1" bestFit="1" customWidth="1"/>
    <col min="4" max="4" width="14.33203125" style="1" bestFit="1" customWidth="1"/>
    <col min="5" max="5" width="2.77734375" style="1" customWidth="1"/>
    <col min="6" max="6" width="5.21875" style="1" bestFit="1" customWidth="1"/>
    <col min="7" max="7" width="53.21875" style="1" customWidth="1"/>
    <col min="8" max="8" width="37.77734375" style="1" bestFit="1" customWidth="1"/>
    <col min="9" max="9" width="11.44140625" style="1"/>
    <col min="10" max="10" width="17.44140625" style="1" bestFit="1" customWidth="1"/>
    <col min="11" max="15" width="11.44140625" style="1"/>
    <col min="16" max="16" width="13.88671875" style="1" bestFit="1" customWidth="1"/>
    <col min="17" max="16384" width="11.44140625" style="1"/>
  </cols>
  <sheetData>
    <row r="1" spans="1:8" ht="30" customHeight="1" thickTop="1" thickBot="1" x14ac:dyDescent="0.3">
      <c r="C1" s="26">
        <f>B11</f>
        <v>9</v>
      </c>
      <c r="D1" s="97" t="s">
        <v>32</v>
      </c>
      <c r="E1" s="98"/>
      <c r="F1" s="98"/>
      <c r="G1" s="98"/>
      <c r="H1" s="27"/>
    </row>
    <row r="2" spans="1:8" ht="38.4" customHeight="1" thickTop="1" thickBot="1" x14ac:dyDescent="0.3">
      <c r="A2" s="99" t="s">
        <v>33</v>
      </c>
      <c r="B2" s="100"/>
      <c r="C2" s="28">
        <f>EDATE(A9,2)</f>
        <v>43344</v>
      </c>
      <c r="F2" s="29" t="s">
        <v>34</v>
      </c>
      <c r="G2" s="30" t="s">
        <v>35</v>
      </c>
    </row>
    <row r="3" spans="1:8" ht="30" customHeight="1" thickTop="1" x14ac:dyDescent="0.25">
      <c r="A3" s="31">
        <v>43101</v>
      </c>
      <c r="B3" s="32">
        <v>1</v>
      </c>
      <c r="C3" s="33">
        <v>100</v>
      </c>
      <c r="D3" s="101" t="s">
        <v>36</v>
      </c>
    </row>
    <row r="4" spans="1:8" ht="30" customHeight="1" x14ac:dyDescent="0.25">
      <c r="A4" s="34">
        <f t="shared" ref="A4:A11" si="0">EDATE(A3,1)</f>
        <v>43132</v>
      </c>
      <c r="B4" s="35">
        <f>B3+1</f>
        <v>2</v>
      </c>
      <c r="C4" s="36">
        <v>75</v>
      </c>
      <c r="D4" s="102"/>
      <c r="F4" s="37" t="s">
        <v>37</v>
      </c>
      <c r="G4" s="38">
        <f>IF($C3=0,IF($C4=0,1,"TBC"),1-($C3-$C4)/$C3)</f>
        <v>0.75</v>
      </c>
    </row>
    <row r="5" spans="1:8" ht="30" customHeight="1" x14ac:dyDescent="0.25">
      <c r="A5" s="34">
        <f t="shared" si="0"/>
        <v>43160</v>
      </c>
      <c r="B5" s="35">
        <f t="shared" ref="B5:B11" si="1">B4+1</f>
        <v>3</v>
      </c>
      <c r="C5" s="36">
        <v>150</v>
      </c>
      <c r="D5" s="102"/>
      <c r="F5" s="37" t="s">
        <v>38</v>
      </c>
      <c r="G5" s="38">
        <f t="shared" ref="G5:G8" si="2">IF($C4=0,IF($C5=0,1,"TBC"),1-($C4-$C5)/$C4)</f>
        <v>2</v>
      </c>
    </row>
    <row r="6" spans="1:8" ht="30" customHeight="1" x14ac:dyDescent="0.25">
      <c r="A6" s="34">
        <f t="shared" si="0"/>
        <v>43191</v>
      </c>
      <c r="B6" s="35">
        <f t="shared" si="1"/>
        <v>4</v>
      </c>
      <c r="C6" s="36">
        <v>125</v>
      </c>
      <c r="D6" s="102"/>
      <c r="F6" s="37" t="s">
        <v>39</v>
      </c>
      <c r="G6" s="38">
        <f t="shared" si="2"/>
        <v>0.83333333333333337</v>
      </c>
    </row>
    <row r="7" spans="1:8" ht="30" customHeight="1" x14ac:dyDescent="0.25">
      <c r="A7" s="34">
        <f t="shared" si="0"/>
        <v>43221</v>
      </c>
      <c r="B7" s="35">
        <f t="shared" si="1"/>
        <v>5</v>
      </c>
      <c r="C7" s="36">
        <v>50</v>
      </c>
      <c r="D7" s="102"/>
      <c r="F7" s="37" t="s">
        <v>40</v>
      </c>
      <c r="G7" s="38">
        <f t="shared" si="2"/>
        <v>0.4</v>
      </c>
    </row>
    <row r="8" spans="1:8" ht="30" customHeight="1" thickBot="1" x14ac:dyDescent="0.3">
      <c r="A8" s="39">
        <f t="shared" si="0"/>
        <v>43252</v>
      </c>
      <c r="B8" s="40">
        <f t="shared" si="1"/>
        <v>6</v>
      </c>
      <c r="C8" s="41">
        <v>75</v>
      </c>
      <c r="D8" s="102"/>
      <c r="F8" s="37" t="s">
        <v>41</v>
      </c>
      <c r="G8" s="38">
        <f t="shared" si="2"/>
        <v>1.5</v>
      </c>
    </row>
    <row r="9" spans="1:8" ht="30" customHeight="1" thickTop="1" x14ac:dyDescent="0.25">
      <c r="A9" s="31">
        <f t="shared" si="0"/>
        <v>43282</v>
      </c>
      <c r="B9" s="32">
        <f t="shared" si="1"/>
        <v>7</v>
      </c>
      <c r="C9" s="42">
        <v>0</v>
      </c>
      <c r="D9" s="103" t="s">
        <v>42</v>
      </c>
      <c r="G9" s="43" t="s">
        <v>43</v>
      </c>
    </row>
    <row r="10" spans="1:8" ht="30" customHeight="1" x14ac:dyDescent="0.25">
      <c r="A10" s="34">
        <f t="shared" si="0"/>
        <v>43313</v>
      </c>
      <c r="B10" s="35">
        <f t="shared" si="1"/>
        <v>8</v>
      </c>
      <c r="C10" s="44">
        <v>0</v>
      </c>
      <c r="D10" s="104"/>
    </row>
    <row r="11" spans="1:8" ht="30" customHeight="1" thickBot="1" x14ac:dyDescent="0.3">
      <c r="A11" s="39">
        <f t="shared" si="0"/>
        <v>43344</v>
      </c>
      <c r="B11" s="40">
        <f t="shared" si="1"/>
        <v>9</v>
      </c>
      <c r="C11" s="45">
        <v>0</v>
      </c>
      <c r="D11" s="104"/>
    </row>
    <row r="12" spans="1:8" ht="13.8" customHeight="1" thickTop="1" x14ac:dyDescent="0.25"/>
    <row r="13" spans="1:8" ht="13.2" customHeight="1" x14ac:dyDescent="0.25"/>
    <row r="14" spans="1:8" ht="13.2" customHeight="1" x14ac:dyDescent="0.25"/>
    <row r="15" spans="1:8" ht="13.2" customHeight="1" x14ac:dyDescent="0.25"/>
    <row r="16" spans="1:8" ht="13.2" customHeight="1" x14ac:dyDescent="0.25"/>
    <row r="17" spans="16:16" ht="13.2" customHeight="1" x14ac:dyDescent="0.25"/>
    <row r="18" spans="16:16" ht="13.2" customHeight="1" x14ac:dyDescent="0.25"/>
    <row r="19" spans="16:16" ht="13.2" customHeight="1" x14ac:dyDescent="0.25"/>
    <row r="24" spans="16:16" s="46" customFormat="1" x14ac:dyDescent="0.25">
      <c r="P24" s="1"/>
    </row>
  </sheetData>
  <mergeCells count="4">
    <mergeCell ref="D1:G1"/>
    <mergeCell ref="A2:B2"/>
    <mergeCell ref="D3:D8"/>
    <mergeCell ref="D9:D11"/>
  </mergeCells>
  <printOptions horizontalCentered="1"/>
  <pageMargins left="0.39370078740157483" right="0.39370078740157483" top="0.98425196850393704" bottom="0.39370078740157483" header="0.31496062992125984" footer="0"/>
  <pageSetup paperSize="9" scale="60" orientation="landscape" r:id="rId1"/>
  <headerFooter>
    <oddHeader>&amp;L&amp;G&amp;C&amp;"Arial,Gras"&amp;18&amp;U&amp;F :
&amp;"Arial,Normal"&amp;U&amp;A&amp;R&amp;"Arial,Normal"&amp;9Imprimé le &amp;D
page &amp;P/&amp;N</oddHeader>
    <oddFooter>&amp;C&amp;"Arial,Normal"&amp;9www.space-aero.org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3F93D-85A6-45C4-8F38-64897B6E1C1C}">
  <sheetPr>
    <tabColor rgb="FFFFFF00"/>
    <pageSetUpPr fitToPage="1"/>
  </sheetPr>
  <dimension ref="A1:H13"/>
  <sheetViews>
    <sheetView showGridLines="0" zoomScale="70" zoomScaleNormal="70" zoomScalePageLayoutView="80" workbookViewId="0"/>
  </sheetViews>
  <sheetFormatPr baseColWidth="10" defaultColWidth="11.44140625" defaultRowHeight="13.2" x14ac:dyDescent="0.25"/>
  <cols>
    <col min="1" max="1" width="11.44140625" style="1"/>
    <col min="2" max="2" width="7.33203125" style="1" bestFit="1" customWidth="1"/>
    <col min="3" max="3" width="15.21875" style="1" bestFit="1" customWidth="1"/>
    <col min="4" max="4" width="21.109375" style="1" customWidth="1"/>
    <col min="5" max="5" width="13.88671875" style="1" bestFit="1" customWidth="1"/>
    <col min="6" max="6" width="5.77734375" style="1" customWidth="1"/>
    <col min="7" max="7" width="15" style="1" bestFit="1" customWidth="1"/>
    <col min="8" max="8" width="41.6640625" style="1" customWidth="1"/>
    <col min="9" max="9" width="11.44140625" style="1"/>
    <col min="10" max="10" width="17.44140625" style="1" bestFit="1" customWidth="1"/>
    <col min="11" max="15" width="11.44140625" style="1"/>
    <col min="16" max="16" width="12" style="1" bestFit="1" customWidth="1"/>
    <col min="17" max="16384" width="11.44140625" style="1"/>
  </cols>
  <sheetData>
    <row r="1" spans="1:8" ht="30" customHeight="1" thickTop="1" thickBot="1" x14ac:dyDescent="0.3">
      <c r="A1" s="47"/>
      <c r="C1" s="110">
        <f>B12</f>
        <v>9</v>
      </c>
      <c r="D1" s="111"/>
      <c r="E1" s="97" t="s">
        <v>44</v>
      </c>
      <c r="F1" s="98"/>
      <c r="G1" s="98"/>
      <c r="H1" s="98"/>
    </row>
    <row r="2" spans="1:8" ht="21.6" thickTop="1" thickBot="1" x14ac:dyDescent="0.3">
      <c r="C2" s="112">
        <f>EDATE(A10,2)</f>
        <v>43344</v>
      </c>
      <c r="D2" s="113"/>
      <c r="G2" s="114" t="s">
        <v>45</v>
      </c>
      <c r="H2" s="115" t="s">
        <v>46</v>
      </c>
    </row>
    <row r="3" spans="1:8" ht="43.2" thickTop="1" thickBot="1" x14ac:dyDescent="0.45">
      <c r="A3" s="105" t="s">
        <v>47</v>
      </c>
      <c r="B3" s="105"/>
      <c r="C3" s="48" t="s">
        <v>48</v>
      </c>
      <c r="D3" s="49" t="s">
        <v>49</v>
      </c>
      <c r="G3" s="114"/>
      <c r="H3" s="115"/>
    </row>
    <row r="4" spans="1:8" ht="30" customHeight="1" thickTop="1" x14ac:dyDescent="0.25">
      <c r="A4" s="31">
        <v>43101</v>
      </c>
      <c r="B4" s="50">
        <v>1</v>
      </c>
      <c r="C4" s="51">
        <v>100</v>
      </c>
      <c r="D4" s="52"/>
      <c r="E4" s="101" t="s">
        <v>36</v>
      </c>
      <c r="G4" s="53" t="s">
        <v>37</v>
      </c>
      <c r="H4" s="54">
        <f>IF($D$12=0,0,IF((1-ABS($D$12-C4)/$D$12)&lt;0,0,1-ABS($D$12-C4)/$D$12))</f>
        <v>1</v>
      </c>
    </row>
    <row r="5" spans="1:8" ht="30" customHeight="1" x14ac:dyDescent="0.25">
      <c r="A5" s="34">
        <f t="shared" ref="A5:A12" si="0">EDATE(A4,1)</f>
        <v>43132</v>
      </c>
      <c r="B5" s="55">
        <f>B4+1</f>
        <v>2</v>
      </c>
      <c r="C5" s="56">
        <v>75</v>
      </c>
      <c r="D5" s="57">
        <v>0</v>
      </c>
      <c r="E5" s="102"/>
      <c r="G5" s="53" t="s">
        <v>38</v>
      </c>
      <c r="H5" s="54">
        <f t="shared" ref="H5:H9" si="1">IF($D$12=0,0,IF((1-ABS($D$12-C5)/$D$12)&lt;0,0,1-ABS($D$12-C5)/$D$12))</f>
        <v>0.75</v>
      </c>
    </row>
    <row r="6" spans="1:8" ht="30" customHeight="1" x14ac:dyDescent="0.25">
      <c r="A6" s="34">
        <f t="shared" si="0"/>
        <v>43160</v>
      </c>
      <c r="B6" s="55">
        <f t="shared" ref="B6:B12" si="2">B5+1</f>
        <v>3</v>
      </c>
      <c r="C6" s="56">
        <v>150</v>
      </c>
      <c r="D6" s="57">
        <v>0</v>
      </c>
      <c r="E6" s="102"/>
      <c r="G6" s="53" t="s">
        <v>39</v>
      </c>
      <c r="H6" s="54">
        <f t="shared" si="1"/>
        <v>0.5</v>
      </c>
    </row>
    <row r="7" spans="1:8" ht="30" customHeight="1" x14ac:dyDescent="0.25">
      <c r="A7" s="34">
        <f t="shared" si="0"/>
        <v>43191</v>
      </c>
      <c r="B7" s="55">
        <f t="shared" si="2"/>
        <v>4</v>
      </c>
      <c r="C7" s="56">
        <v>125</v>
      </c>
      <c r="D7" s="57">
        <v>0</v>
      </c>
      <c r="E7" s="102"/>
      <c r="G7" s="53" t="s">
        <v>40</v>
      </c>
      <c r="H7" s="54">
        <f t="shared" si="1"/>
        <v>0.75</v>
      </c>
    </row>
    <row r="8" spans="1:8" ht="30" customHeight="1" x14ac:dyDescent="0.25">
      <c r="A8" s="34">
        <f t="shared" si="0"/>
        <v>43221</v>
      </c>
      <c r="B8" s="55">
        <f t="shared" si="2"/>
        <v>5</v>
      </c>
      <c r="C8" s="56">
        <v>50</v>
      </c>
      <c r="D8" s="57">
        <v>0</v>
      </c>
      <c r="E8" s="102"/>
      <c r="G8" s="53" t="s">
        <v>41</v>
      </c>
      <c r="H8" s="54">
        <f t="shared" si="1"/>
        <v>0.5</v>
      </c>
    </row>
    <row r="9" spans="1:8" ht="30" customHeight="1" thickBot="1" x14ac:dyDescent="0.3">
      <c r="A9" s="39">
        <f t="shared" si="0"/>
        <v>43252</v>
      </c>
      <c r="B9" s="58">
        <f t="shared" si="2"/>
        <v>6</v>
      </c>
      <c r="C9" s="59">
        <v>75</v>
      </c>
      <c r="D9" s="60">
        <v>0</v>
      </c>
      <c r="E9" s="102"/>
      <c r="G9" s="53" t="s">
        <v>50</v>
      </c>
      <c r="H9" s="54">
        <f t="shared" si="1"/>
        <v>0.75</v>
      </c>
    </row>
    <row r="10" spans="1:8" ht="30" customHeight="1" thickTop="1" thickBot="1" x14ac:dyDescent="0.3">
      <c r="A10" s="31">
        <f t="shared" si="0"/>
        <v>43282</v>
      </c>
      <c r="B10" s="32">
        <f t="shared" si="2"/>
        <v>7</v>
      </c>
      <c r="C10" s="61"/>
      <c r="D10" s="62">
        <v>95</v>
      </c>
      <c r="E10" s="103" t="s">
        <v>42</v>
      </c>
    </row>
    <row r="11" spans="1:8" ht="30" customHeight="1" x14ac:dyDescent="0.25">
      <c r="A11" s="34">
        <f t="shared" si="0"/>
        <v>43313</v>
      </c>
      <c r="B11" s="35">
        <f t="shared" si="2"/>
        <v>8</v>
      </c>
      <c r="C11" s="63"/>
      <c r="D11" s="64">
        <v>90</v>
      </c>
      <c r="E11" s="104"/>
      <c r="G11" s="106" t="s">
        <v>51</v>
      </c>
      <c r="H11" s="108">
        <f>AVERAGE(H4:H9)</f>
        <v>0.70833333333333337</v>
      </c>
    </row>
    <row r="12" spans="1:8" ht="30" customHeight="1" thickBot="1" x14ac:dyDescent="0.3">
      <c r="A12" s="65">
        <f t="shared" si="0"/>
        <v>43344</v>
      </c>
      <c r="B12" s="40">
        <f t="shared" si="2"/>
        <v>9</v>
      </c>
      <c r="C12" s="66"/>
      <c r="D12" s="67">
        <v>100</v>
      </c>
      <c r="E12" s="104"/>
      <c r="G12" s="107"/>
      <c r="H12" s="109"/>
    </row>
    <row r="13" spans="1:8" ht="13.8" thickTop="1" x14ac:dyDescent="0.25"/>
  </sheetData>
  <mergeCells count="10">
    <mergeCell ref="C1:D1"/>
    <mergeCell ref="E1:H1"/>
    <mergeCell ref="C2:D2"/>
    <mergeCell ref="G2:G3"/>
    <mergeCell ref="H2:H3"/>
    <mergeCell ref="A3:B3"/>
    <mergeCell ref="E4:E9"/>
    <mergeCell ref="E10:E12"/>
    <mergeCell ref="G11:G12"/>
    <mergeCell ref="H11:H12"/>
  </mergeCells>
  <printOptions horizontalCentered="1"/>
  <pageMargins left="0" right="0" top="0.98425196850393704" bottom="0.39370078740157483" header="0.31496062992125984" footer="0"/>
  <pageSetup paperSize="9" scale="70" orientation="landscape" r:id="rId1"/>
  <headerFooter>
    <oddHeader>&amp;L&amp;G&amp;C&amp;"Arial,Gras"&amp;18&amp;U&amp;F :
&amp;"Arial,Normal"&amp;U&amp;A&amp;R&amp;"Arial,Normal"&amp;9Imprimé le &amp;D
page &amp;P/&amp;N</oddHeader>
    <oddFooter>&amp;C&amp;"Arial,Normal"&amp;9www.space-aero.org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149DE-E4C9-484E-B443-FCDEFA8ACF49}">
  <sheetPr>
    <tabColor theme="0" tint="-0.499984740745262"/>
  </sheetPr>
  <dimension ref="A1:C4"/>
  <sheetViews>
    <sheetView showGridLines="0" workbookViewId="0"/>
  </sheetViews>
  <sheetFormatPr baseColWidth="10" defaultColWidth="11.44140625" defaultRowHeight="13.2" x14ac:dyDescent="0.25"/>
  <cols>
    <col min="1" max="2" width="11.44140625" style="1"/>
    <col min="3" max="3" width="5.77734375" style="1" bestFit="1" customWidth="1"/>
    <col min="4" max="16384" width="11.44140625" style="1"/>
  </cols>
  <sheetData>
    <row r="1" spans="1:3" ht="52.8" x14ac:dyDescent="0.25">
      <c r="A1" s="3" t="s">
        <v>0</v>
      </c>
      <c r="B1" s="3" t="s">
        <v>15</v>
      </c>
      <c r="C1" s="3" t="s">
        <v>24</v>
      </c>
    </row>
    <row r="2" spans="1:3" x14ac:dyDescent="0.25">
      <c r="A2" s="13" t="s">
        <v>11</v>
      </c>
      <c r="B2" s="4" t="s">
        <v>2</v>
      </c>
      <c r="C2" s="22" t="s">
        <v>29</v>
      </c>
    </row>
    <row r="3" spans="1:3" x14ac:dyDescent="0.25">
      <c r="A3" s="13" t="s">
        <v>12</v>
      </c>
      <c r="B3" s="4" t="s">
        <v>3</v>
      </c>
      <c r="C3" s="23" t="s">
        <v>30</v>
      </c>
    </row>
    <row r="4" spans="1:3" x14ac:dyDescent="0.25">
      <c r="B4" s="4" t="s">
        <v>4</v>
      </c>
      <c r="C4" s="24" t="s">
        <v>31</v>
      </c>
    </row>
  </sheetData>
  <printOptions horizontalCentered="1"/>
  <pageMargins left="0.39370078740157483" right="0.39370078740157483" top="0.78740157480314965" bottom="0.59055118110236227" header="0.31496062992125984" footer="0.31496062992125984"/>
  <pageSetup paperSize="9" orientation="landscape" r:id="rId1"/>
  <headerFooter>
    <oddHeader>&amp;L&amp;G&amp;C&amp;"Arial,Gras"&amp;18&amp;U&amp;F&amp;R&amp;"Arial,Normal"&amp;9Printed on &amp;D
Page &amp;P/&amp;N</oddHeader>
    <oddFooter>&amp;C&amp;"Arial,Normal"&amp;8www.space-aero.org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Saisie</vt:lpstr>
      <vt:lpstr>STABILITE (rappel)</vt:lpstr>
      <vt:lpstr>FIABILITE (rappel)</vt:lpstr>
      <vt:lpstr>Choix</vt:lpstr>
      <vt:lpstr>Avis</vt:lpstr>
      <vt:lpstr>FamRéf</vt:lpstr>
      <vt:lpstr>Saisie!Impression_des_titres</vt:lpstr>
      <vt:lpstr>Unité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desproges-gotteron</dc:creator>
  <cp:lastModifiedBy>jean desproges-gotteron</cp:lastModifiedBy>
  <cp:lastPrinted>2018-09-25T10:20:52Z</cp:lastPrinted>
  <dcterms:created xsi:type="dcterms:W3CDTF">2008-11-17T12:26:00Z</dcterms:created>
  <dcterms:modified xsi:type="dcterms:W3CDTF">2018-09-25T10:44:00Z</dcterms:modified>
</cp:coreProperties>
</file>